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для ксп" sheetId="3" r:id="rId1"/>
    <sheet name="Table1" sheetId="1" r:id="rId2"/>
    <sheet name="Table2" sheetId="2" r:id="rId3"/>
  </sheets>
  <definedNames>
    <definedName name="_xlnm.Print_Titles" localSheetId="1">Table1!$3:$4</definedName>
    <definedName name="_xlnm.Print_Titles" localSheetId="0">'для ксп'!$3:$4</definedName>
  </definedNames>
  <calcPr calcId="145621"/>
</workbook>
</file>

<file path=xl/calcChain.xml><?xml version="1.0" encoding="utf-8"?>
<calcChain xmlns="http://schemas.openxmlformats.org/spreadsheetml/2006/main">
  <c r="H187" i="1" l="1"/>
  <c r="J187" i="1"/>
  <c r="J187" i="3"/>
  <c r="B225" i="3"/>
  <c r="B227" i="3" s="1"/>
  <c r="B229" i="3" s="1"/>
  <c r="A225" i="3"/>
  <c r="I187" i="3"/>
  <c r="H187" i="3"/>
  <c r="I186" i="3"/>
  <c r="I185" i="3"/>
  <c r="I184" i="3"/>
  <c r="J183" i="3"/>
  <c r="I183" i="3"/>
  <c r="H183" i="3"/>
  <c r="I182" i="3"/>
  <c r="I181" i="3"/>
  <c r="I180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63" i="3"/>
  <c r="J162" i="3"/>
  <c r="J156" i="3" s="1"/>
  <c r="H162" i="3"/>
  <c r="I162" i="3" s="1"/>
  <c r="I161" i="3"/>
  <c r="I160" i="3"/>
  <c r="I159" i="3"/>
  <c r="I158" i="3"/>
  <c r="I157" i="3"/>
  <c r="H156" i="3"/>
  <c r="H155" i="3" s="1"/>
  <c r="H198" i="3" s="1"/>
  <c r="K11" i="3"/>
  <c r="J11" i="3"/>
  <c r="I11" i="3"/>
  <c r="H11" i="3"/>
  <c r="G11" i="3"/>
  <c r="F11" i="3"/>
  <c r="E11" i="3"/>
  <c r="D11" i="3"/>
  <c r="K10" i="3"/>
  <c r="J10" i="3"/>
  <c r="I10" i="3"/>
  <c r="H10" i="3"/>
  <c r="G10" i="3"/>
  <c r="F10" i="3"/>
  <c r="E10" i="3"/>
  <c r="D10" i="3"/>
  <c r="K5" i="3"/>
  <c r="J5" i="3"/>
  <c r="I5" i="3"/>
  <c r="H5" i="3"/>
  <c r="G5" i="3"/>
  <c r="F5" i="3"/>
  <c r="E5" i="3"/>
  <c r="D5" i="3"/>
  <c r="M211" i="1"/>
  <c r="N211" i="1"/>
  <c r="O211" i="1"/>
  <c r="O213" i="1" s="1"/>
  <c r="O215" i="1" s="1"/>
  <c r="I156" i="3" l="1"/>
  <c r="I155" i="3" s="1"/>
  <c r="I198" i="3" s="1"/>
  <c r="J155" i="3"/>
  <c r="J198" i="3" s="1"/>
  <c r="I200" i="3" s="1"/>
  <c r="H162" i="1"/>
  <c r="J162" i="1"/>
  <c r="I184" i="1" l="1"/>
  <c r="I185" i="1"/>
  <c r="I186" i="1"/>
  <c r="I187" i="1"/>
  <c r="I177" i="1"/>
  <c r="I178" i="1"/>
  <c r="I179" i="1"/>
  <c r="I180" i="1"/>
  <c r="I181" i="1"/>
  <c r="I18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58" i="1"/>
  <c r="I159" i="1"/>
  <c r="I160" i="1"/>
  <c r="I161" i="1"/>
  <c r="I162" i="1"/>
  <c r="I157" i="1"/>
  <c r="H156" i="1"/>
  <c r="H155" i="1" s="1"/>
  <c r="H198" i="1" s="1"/>
  <c r="J183" i="1"/>
  <c r="H183" i="1"/>
  <c r="I183" i="1" s="1"/>
  <c r="I156" i="1" l="1"/>
  <c r="I155" i="1" s="1"/>
  <c r="I198" i="1" s="1"/>
  <c r="J155" i="1"/>
  <c r="J198" i="1" s="1"/>
  <c r="I200" i="1" s="1"/>
  <c r="J156" i="1"/>
  <c r="E10" i="1"/>
  <c r="F10" i="1"/>
  <c r="G10" i="1"/>
  <c r="H10" i="1"/>
  <c r="I10" i="1"/>
  <c r="J10" i="1"/>
  <c r="K10" i="1"/>
  <c r="E11" i="1"/>
  <c r="E5" i="1" s="1"/>
  <c r="F11" i="1"/>
  <c r="F5" i="1" s="1"/>
  <c r="G11" i="1"/>
  <c r="G5" i="1" s="1"/>
  <c r="H11" i="1"/>
  <c r="H5" i="1" s="1"/>
  <c r="I11" i="1"/>
  <c r="I5" i="1" s="1"/>
  <c r="J11" i="1"/>
  <c r="J5" i="1" s="1"/>
  <c r="K11" i="1"/>
  <c r="K5" i="1" s="1"/>
  <c r="D10" i="1"/>
  <c r="D11" i="1"/>
  <c r="D5" i="1" s="1"/>
</calcChain>
</file>

<file path=xl/sharedStrings.xml><?xml version="1.0" encoding="utf-8"?>
<sst xmlns="http://schemas.openxmlformats.org/spreadsheetml/2006/main" count="1333" uniqueCount="402">
  <si>
    <t>Собственные доходы муниципального образования город Саяногорск на 2024 год</t>
  </si>
  <si>
    <t>Единица измерения Рубли</t>
  </si>
  <si>
    <t>Код бюджетной классификации</t>
  </si>
  <si>
    <t>Наименование</t>
  </si>
  <si>
    <t>Действ. нормативы  отчисл. в МБ</t>
  </si>
  <si>
    <t>факт 
2023 год</t>
  </si>
  <si>
    <t>%
(6/5)</t>
  </si>
  <si>
    <t>ожидаемое исполнение</t>
  </si>
  <si>
    <t>отклонение ожидаемого от утвержд. бюджета</t>
  </si>
  <si>
    <t>уточненный бюджет</t>
  </si>
  <si>
    <t>%
(6/10)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</si>
  <si>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</si>
  <si>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</si>
  <si>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</si>
  <si>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</si>
  <si>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</si>
  <si>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</si>
  <si>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</si>
  <si>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</si>
  <si>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</si>
  <si>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</si>
  <si>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</si>
  <si>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/>
  </si>
  <si>
    <t>НАЛОГОВЫЕ ДОХОДЫ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</si>
  <si>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</si>
  <si>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</si>
  <si>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</si>
  <si>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</si>
  <si>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</si>
  <si>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</si>
  <si>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</si>
  <si>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</si>
  <si>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</si>
  <si>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</si>
  <si>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</si>
  <si>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</si>
  <si>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</si>
  <si>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</si>
  <si>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1 01 02100 01 0000 110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</si>
  <si>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</si>
  <si>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</si>
  <si>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</si>
  <si>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</si>
  <si>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</si>
  <si>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</si>
  <si>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</si>
  <si>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</si>
  <si>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</si>
  <si>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</si>
  <si>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</si>
  <si>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</si>
  <si>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</si>
  <si>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</si>
  <si>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</si>
  <si>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</si>
  <si>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</si>
  <si>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</si>
  <si>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</si>
  <si>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</si>
  <si>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</si>
  <si>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</si>
  <si>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</si>
  <si>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</si>
  <si>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</si>
  <si>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</si>
  <si>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</si>
  <si>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</si>
  <si>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</si>
  <si>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</si>
  <si>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</si>
  <si>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</si>
  <si>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</si>
  <si>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</si>
  <si>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</si>
  <si>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</si>
  <si>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</si>
  <si>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</si>
  <si>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</si>
  <si>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</si>
  <si>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</si>
  <si>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</si>
  <si>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</si>
  <si>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</si>
  <si>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</si>
  <si>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1 06 06000 00 0000 110</t>
  </si>
  <si>
    <t>Земельный налог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</si>
  <si>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</si>
  <si>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</si>
  <si>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</si>
  <si>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</si>
  <si>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</si>
  <si>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</si>
  <si>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</si>
  <si>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</si>
  <si>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</si>
  <si>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</si>
  <si>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</si>
  <si>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</si>
  <si>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</si>
  <si>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</si>
  <si>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1 09 00000 00 0000 000</t>
  </si>
  <si>
    <t>ЗАДОЛЖЕННОСТЬ И ПЕРЕРАСЧЕТЫ ПО ОТМЕНЕННЫМ НАЛОГАМ, СБОРАМ И ИНЫМ ОБЯЗАТЕЛЬНЫМ ПЛАТЕЖАМ</t>
  </si>
  <si>
    <t>1 09 06000 02 0000 110</t>
  </si>
  <si>
    <t>Прочие налоги и сборы (по отмененным налогам и сборам субъектов Российской Федерации)</t>
  </si>
  <si>
    <t>1 09 06010 02 0000 110</t>
  </si>
  <si>
    <t>Налог с продаж</t>
  </si>
  <si>
    <t>1 09 06010 02 2100 110</t>
  </si>
  <si>
    <t>Утратило силу. - Приказ Минфина России от 20.02.2023 N 19н Налог с продаж (пени по соответствующему платежу)</t>
  </si>
  <si>
    <t>1 09 07000 00 0000 110</t>
  </si>
  <si>
    <t>Прочие налоги и сборы (по отмененным местным налогам и сборам)</t>
  </si>
  <si>
    <t>1 09 07010 00 0000 110</t>
  </si>
  <si>
    <t>Налог на рекламу</t>
  </si>
  <si>
    <t>1 09 07032 04 0000 110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</si>
  <si>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</si>
  <si>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1 09 07052 04 0000 110</t>
  </si>
  <si>
    <t>Прочие местные налоги и сборы, мобилизуемые на территориях городских округов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</si>
  <si>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</si>
  <si>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</si>
  <si>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</si>
  <si>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</si>
  <si>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</si>
  <si>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</si>
  <si>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</si>
  <si>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</si>
  <si>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</si>
  <si>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</si>
  <si>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</si>
  <si>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</si>
  <si>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</si>
  <si>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</si>
  <si>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</si>
  <si>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</si>
  <si>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</si>
  <si>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</si>
  <si>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</si>
  <si>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</si>
  <si>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</si>
  <si>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</si>
  <si>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</si>
  <si>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</si>
  <si>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</si>
  <si>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</si>
  <si>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</si>
  <si>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</si>
  <si>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</si>
  <si>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</si>
  <si>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</si>
  <si>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</si>
  <si>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</si>
  <si>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</si>
  <si>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</si>
  <si>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</si>
  <si>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 &lt;7&gt;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</si>
  <si>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</si>
  <si>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</si>
  <si>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</si>
  <si>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</si>
  <si>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</si>
  <si>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</si>
  <si>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</si>
  <si>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</si>
  <si>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</si>
  <si>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</si>
  <si>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</si>
  <si>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</si>
  <si>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1 13 02000 00 0000 130</t>
  </si>
  <si>
    <t>Доходы от компенсации затрат государства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</si>
  <si>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</si>
  <si>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</si>
  <si>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</si>
  <si>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</si>
  <si>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</si>
  <si>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</si>
  <si>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</si>
  <si>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</si>
  <si>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</si>
  <si>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</si>
  <si>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</si>
  <si>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</si>
  <si>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</si>
  <si>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</si>
  <si>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</si>
  <si>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</si>
  <si>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</si>
  <si>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</si>
  <si>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</si>
  <si>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</si>
  <si>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</si>
  <si>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</si>
  <si>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</si>
  <si>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</si>
  <si>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</si>
  <si>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</si>
  <si>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</si>
  <si>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</si>
  <si>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</si>
  <si>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</si>
  <si>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</si>
  <si>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</si>
  <si>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</si>
  <si>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</si>
  <si>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</si>
  <si>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</si>
  <si>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</si>
  <si>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</si>
  <si>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</si>
  <si>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</si>
  <si>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</si>
  <si>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</si>
  <si>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</si>
  <si>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</si>
  <si>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1 16 01073 01 0028 140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</si>
  <si>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нарушение установленного порядка патентования объектов промышленной собственности в иностранных государствах)</t>
  </si>
  <si>
    <t>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</si>
  <si>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</si>
  <si>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</si>
  <si>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</si>
  <si>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</si>
  <si>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</si>
  <si>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</si>
  <si>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</si>
  <si>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1 16 01133 01 9001 140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</si>
  <si>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штрафы, за исключением штрафов, предусмотренных частью 8 статьи 13.15 Кодекса Российской Федерации об административных правонарушениях)</t>
  </si>
  <si>
    <t>1 16 01143 01 0001 140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</si>
  <si>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без государственной регистрации или без специального разрешения (лицензии)</t>
  </si>
  <si>
    <t>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</si>
  <si>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</si>
  <si>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1 16 01143 01 0016 140</t>
  </si>
  <si>
    <t>Утратил силу. - Приказ Минфина Республики Хакасия от 01.10.2021 N 218-од</t>
  </si>
  <si>
    <t>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</si>
  <si>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</si>
  <si>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1 16 01143 01 9002 140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</si>
  <si>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штрафы,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</si>
  <si>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>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</si>
  <si>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</si>
  <si>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</si>
  <si>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</si>
  <si>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</si>
  <si>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информации,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</si>
  <si>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>1 16 01153 01 9002 140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</si>
  <si>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штрафы,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</si>
  <si>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>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</si>
  <si>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</si>
  <si>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</si>
  <si>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</si>
  <si>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</si>
  <si>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</si>
  <si>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</si>
  <si>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</si>
  <si>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</si>
  <si>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</si>
  <si>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</si>
  <si>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</si>
  <si>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1 16 01193 01 0401 140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</si>
  <si>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</si>
  <si>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</si>
  <si>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</si>
  <si>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</si>
  <si>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</si>
  <si>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</si>
  <si>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</si>
  <si>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1 16 01203 01 0010 140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</si>
  <si>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приобретение, продажу, передачу, хранение, перевозку, транспортирование, ношение или использование оружия, основных частей огнестрельного оружия и патронов к оружию)</t>
  </si>
  <si>
    <t>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</si>
  <si>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</si>
  <si>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</si>
  <si>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</si>
  <si>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</si>
  <si>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</si>
  <si>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</si>
  <si>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</si>
  <si>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1 16 02010 02 0002 140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</si>
  <si>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(штрафы, протоколы по которым составлены уполномоченными должностными лицами органов местного самоуправления)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</si>
  <si>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</si>
  <si>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</si>
  <si>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</si>
  <si>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</si>
  <si>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</si>
  <si>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</si>
  <si>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</si>
  <si>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</si>
  <si>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1 16 10000 00 0000 140</t>
  </si>
  <si>
    <t>Платежи в целях возмещения причиненного ущерба (убытков)</t>
  </si>
  <si>
    <t>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</si>
  <si>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</si>
  <si>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</si>
  <si>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</si>
  <si>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</si>
  <si>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</si>
  <si>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</si>
  <si>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</si>
  <si>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</si>
  <si>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</si>
  <si>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</si>
  <si>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</si>
  <si>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1 16 11064 01 0000 140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</si>
  <si>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</si>
  <si>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</si>
  <si>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</si>
  <si>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</si>
  <si>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</si>
  <si>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1 17 01040 04 0000 180</t>
  </si>
  <si>
    <t>Невыясненные поступления, зачисляемые в бюджеты городских округов</t>
  </si>
  <si>
    <t>1 17 05000 00 0000 180</t>
  </si>
  <si>
    <t>Прочие неналоговые доходы</t>
  </si>
  <si>
    <t>1 17 05040 04 0000 180</t>
  </si>
  <si>
    <t>Прочие неналоговые доходы бюджетов городских округов</t>
  </si>
  <si>
    <t>1 17 15000 00 0000 150</t>
  </si>
  <si>
    <t>Инициативные платежи</t>
  </si>
  <si>
    <t>1 17 15020 04 0001 150</t>
  </si>
  <si>
    <t>Инициативные платежи, зачисляемые в бюджеты городских округов (Устройство волейбольной площадки на дворовой территории домов 1, 8, 9 рп. Черемушки)</t>
  </si>
  <si>
    <t>1 17 15020 04 0002 150</t>
  </si>
  <si>
    <t>Инициативные платежи, зачисляемые в бюджеты городских округов (Дом моей мечты)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</si>
  <si>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</si>
  <si>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</si>
  <si>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</si>
  <si>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</si>
  <si>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</si>
  <si>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</si>
  <si>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</si>
  <si>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</si>
  <si>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</si>
  <si>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</si>
  <si>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</si>
  <si>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</si>
  <si>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2 02 19999 04 0000 150</t>
  </si>
  <si>
    <t>Прочие дотации бюджетам городских округов</t>
  </si>
  <si>
    <t>2 02 20000 00 0000 150</t>
  </si>
  <si>
    <t>Субсидии бюджетам бюджетной системы Российской Федерации (межбюджетные субсидии)</t>
  </si>
  <si>
    <t>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</si>
  <si>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</si>
  <si>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2 02 20229 04 0000 150</t>
  </si>
  <si>
    <t>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</si>
  <si>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2 02 25098 04 0000 150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</si>
  <si>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</si>
  <si>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2 02 25171 04 0000 150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</si>
  <si>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</si>
  <si>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2 02 25172 04 0000 150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</si>
  <si>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</si>
  <si>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</si>
  <si>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</si>
  <si>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</si>
  <si>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</si>
  <si>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</si>
  <si>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</si>
  <si>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2 02 25519 04 0000 150</t>
  </si>
  <si>
    <t>Субсидии бюджетам городских округов на поддержку отрасли культуры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</si>
  <si>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</si>
  <si>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</si>
  <si>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</si>
  <si>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</si>
  <si>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2 02 25786 04 0000 150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</si>
  <si>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</si>
  <si>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</si>
  <si>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</si>
  <si>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</si>
  <si>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</si>
  <si>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</si>
  <si>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</si>
  <si>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2 02 30027 04 0000 150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</si>
  <si>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</si>
  <si>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</si>
  <si>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</si>
  <si>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</si>
  <si>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</si>
  <si>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</si>
  <si>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</si>
  <si>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2 02 35250 04 0000 150</t>
  </si>
  <si>
    <t>Субвенции бюджетам городских округов на оплату жилищно-коммунальных услуг отдельным категориям граждан</t>
  </si>
  <si>
    <t>2 02 40000 00 0000 150</t>
  </si>
  <si>
    <t>Иные межбюджетные трансферты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</si>
  <si>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</si>
  <si>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</si>
  <si>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</si>
  <si>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</si>
  <si>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2 02 49999 04 0000 150</t>
  </si>
  <si>
    <t>Прочие межбюджетные трансферты, передаваемые бюджетам городских округов</t>
  </si>
  <si>
    <t>2 07 00000 00 0000 000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</si>
  <si>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</si>
  <si>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</si>
  <si>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</si>
  <si>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2 07 04050 04 0000 150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</si>
  <si>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</si>
  <si>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</si>
  <si>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2 18 04000 04 0000 150</t>
  </si>
  <si>
    <t>Доходы бюджетов городских округов от возврата организациями остатков субсидий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</si>
  <si>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</si>
  <si>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</si>
  <si>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</si>
  <si>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</si>
  <si>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</si>
  <si>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</si>
  <si>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2 19 25519 04 0000 150</t>
  </si>
  <si>
    <t>Возврат остатков субсидий на поддержку отрасли культуры из бюджетов городских округов</t>
  </si>
  <si>
    <t>2 19 25555 04 0000 150</t>
  </si>
  <si>
    <t>Возврат остатков субсидий на реализацию программ формирования современной городской среды из бюджетов городских округов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</si>
  <si>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</si>
  <si>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</si>
  <si>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ВСЕГО ДОХОДЫ</t>
  </si>
  <si>
    <t>Руководитель "Бюджетно-финансового
управления администрации города Саяногорска"                                                                         И.В. Пожар
Исп. Снисаревская О.В. тел. 23833</t>
  </si>
  <si>
    <t>факт (поступления на 01.09.2024)</t>
  </si>
  <si>
    <t>утверждено по решению №146/22-6 от 26.03_2024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</si>
</sst>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b/>
      <sz val="10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E0"/>
        <bgColor rgb="FFFFFFE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0" fillId="0" borderId="0" xfId="0" applyNumberFormat="1" applyFont="1" applyFill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</sheetPr>
  <dimension ref="A1:P229"/>
  <sheetViews>
    <sheetView tabSelected="1" workbookViewId="0">
      <selection activeCell="F31" sqref="F31"/>
    </sheetView>
  </sheetViews>
  <sheetFormatPr defaultRowHeight="13.2" x14ac:dyDescent="0.25"/>
  <cols>
    <col min="1" max="1" width="24.6640625" customWidth="1"/>
    <col min="2" max="2" width="44" customWidth="1"/>
    <col min="3" max="3" width="7.33203125" customWidth="1"/>
    <col min="4" max="4" width="18.109375" hidden="1" customWidth="1"/>
    <col min="5" max="5" width="14.77734375" customWidth="1"/>
    <col min="6" max="6" width="17.109375" customWidth="1"/>
    <col min="7" max="7" width="8.77734375" hidden="1" customWidth="1"/>
    <col min="8" max="8" width="16.44140625" hidden="1" customWidth="1"/>
    <col min="9" max="9" width="14.6640625" hidden="1" customWidth="1"/>
    <col min="10" max="10" width="17.33203125" customWidth="1"/>
    <col min="11" max="11" width="9.109375" hidden="1" customWidth="1"/>
    <col min="13" max="13" width="23" customWidth="1"/>
    <col min="15" max="15" width="22.77734375" customWidth="1"/>
  </cols>
  <sheetData>
    <row r="1" spans="1:11" ht="17.7" customHeigh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12.75" customHeight="1" x14ac:dyDescent="0.2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51.75" customHeight="1" x14ac:dyDescent="0.25">
      <c r="A3" s="1" t="s">
        <v>2</v>
      </c>
      <c r="B3" s="2" t="s">
        <v>3</v>
      </c>
      <c r="C3" s="2" t="s">
        <v>4</v>
      </c>
      <c r="D3" s="2" t="s">
        <v>5</v>
      </c>
      <c r="E3" s="2" t="s">
        <v>401</v>
      </c>
      <c r="F3" s="2" t="s">
        <v>400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</row>
    <row r="4" spans="1:11" ht="13.65" customHeight="1" x14ac:dyDescent="0.25">
      <c r="A4" s="1" t="s">
        <v>11</v>
      </c>
      <c r="B4" s="1" t="s">
        <v>12</v>
      </c>
      <c r="C4" s="1" t="s">
        <v>13</v>
      </c>
      <c r="D4" s="1" t="s">
        <v>14</v>
      </c>
      <c r="E4" s="1" t="s">
        <v>15</v>
      </c>
      <c r="F4" s="1" t="s">
        <v>16</v>
      </c>
      <c r="G4" s="1" t="s">
        <v>17</v>
      </c>
      <c r="H4" s="1" t="s">
        <v>18</v>
      </c>
      <c r="I4" s="1" t="s">
        <v>19</v>
      </c>
      <c r="J4" s="1" t="s">
        <v>20</v>
      </c>
      <c r="K4" s="1" t="s">
        <v>21</v>
      </c>
    </row>
    <row r="5" spans="1:11" ht="13.65" customHeight="1" x14ac:dyDescent="0.25">
      <c r="A5" s="1"/>
      <c r="B5" s="1"/>
      <c r="C5" s="1"/>
      <c r="D5" s="21">
        <f t="shared" ref="D5:I5" si="0">D6-D11</f>
        <v>527966306.0625</v>
      </c>
      <c r="E5" s="21">
        <f t="shared" si="0"/>
        <v>553898120.61000001</v>
      </c>
      <c r="F5" s="21">
        <f t="shared" si="0"/>
        <v>354516852.36874998</v>
      </c>
      <c r="G5" s="21">
        <f t="shared" si="0"/>
        <v>23.813749999999999</v>
      </c>
      <c r="H5" s="21">
        <f t="shared" si="0"/>
        <v>602867772.22000003</v>
      </c>
      <c r="I5" s="21">
        <f t="shared" si="0"/>
        <v>48969651.609999999</v>
      </c>
      <c r="J5" s="21">
        <f>J6-J11</f>
        <v>602867772.22000003</v>
      </c>
      <c r="K5" s="21">
        <f>K6-K11</f>
        <v>21.987500000000004</v>
      </c>
    </row>
    <row r="6" spans="1:11" ht="14.4" customHeight="1" x14ac:dyDescent="0.25">
      <c r="A6" s="3" t="s">
        <v>24</v>
      </c>
      <c r="B6" s="4" t="s">
        <v>25</v>
      </c>
      <c r="C6" s="5" t="s">
        <v>22</v>
      </c>
      <c r="D6" s="6">
        <v>1005388261.9</v>
      </c>
      <c r="E6" s="6">
        <v>1060324370.61</v>
      </c>
      <c r="F6" s="6">
        <v>685169637.5</v>
      </c>
      <c r="G6" s="6">
        <v>64.62</v>
      </c>
      <c r="H6" s="6">
        <v>1161212772.22</v>
      </c>
      <c r="I6" s="6">
        <v>100888401.61</v>
      </c>
      <c r="J6" s="6">
        <v>1161212772.22</v>
      </c>
      <c r="K6" s="6">
        <v>59</v>
      </c>
    </row>
    <row r="7" spans="1:11" ht="14.4" customHeight="1" x14ac:dyDescent="0.25">
      <c r="A7" s="7" t="s">
        <v>22</v>
      </c>
      <c r="B7" s="7" t="s">
        <v>23</v>
      </c>
      <c r="C7" s="8" t="s">
        <v>22</v>
      </c>
      <c r="D7" s="9">
        <v>925519295.17999995</v>
      </c>
      <c r="E7" s="9">
        <v>979633640.79999995</v>
      </c>
      <c r="F7" s="9">
        <v>622385510.90999997</v>
      </c>
      <c r="G7" s="9">
        <v>63.53</v>
      </c>
      <c r="H7" s="9">
        <v>1075568040.8</v>
      </c>
      <c r="I7" s="9">
        <v>95934400</v>
      </c>
      <c r="J7" s="9">
        <v>1075568040.8</v>
      </c>
      <c r="K7" s="9">
        <v>57.87</v>
      </c>
    </row>
    <row r="8" spans="1:11" ht="14.4" customHeight="1" x14ac:dyDescent="0.25">
      <c r="A8" s="10" t="s">
        <v>26</v>
      </c>
      <c r="B8" s="11" t="s">
        <v>27</v>
      </c>
      <c r="C8" s="12" t="s">
        <v>22</v>
      </c>
      <c r="D8" s="13">
        <v>763875129.34000003</v>
      </c>
      <c r="E8" s="13">
        <v>810282000</v>
      </c>
      <c r="F8" s="13">
        <v>529044456.20999998</v>
      </c>
      <c r="G8" s="13">
        <v>65.290000000000006</v>
      </c>
      <c r="H8" s="13">
        <v>893352000</v>
      </c>
      <c r="I8" s="13">
        <v>83070000</v>
      </c>
      <c r="J8" s="13">
        <v>893352000</v>
      </c>
      <c r="K8" s="13">
        <v>59.22</v>
      </c>
    </row>
    <row r="9" spans="1:11" ht="14.4" customHeight="1" x14ac:dyDescent="0.25">
      <c r="A9" s="10" t="s">
        <v>28</v>
      </c>
      <c r="B9" s="11" t="s">
        <v>29</v>
      </c>
      <c r="C9" s="11">
        <v>40</v>
      </c>
      <c r="D9" s="13">
        <v>763875129.34000003</v>
      </c>
      <c r="E9" s="13">
        <v>810282000</v>
      </c>
      <c r="F9" s="13">
        <v>529044456.20999998</v>
      </c>
      <c r="G9" s="13">
        <v>65.290000000000006</v>
      </c>
      <c r="H9" s="13">
        <v>893352000</v>
      </c>
      <c r="I9" s="13">
        <v>83070000</v>
      </c>
      <c r="J9" s="13">
        <v>893352000</v>
      </c>
      <c r="K9" s="13">
        <v>59.22</v>
      </c>
    </row>
    <row r="10" spans="1:11" ht="14.4" customHeight="1" x14ac:dyDescent="0.25">
      <c r="A10" s="10"/>
      <c r="B10" s="11"/>
      <c r="C10" s="11">
        <v>15</v>
      </c>
      <c r="D10" s="19">
        <f>D9/40*15</f>
        <v>286453173.5025</v>
      </c>
      <c r="E10" s="19">
        <f t="shared" ref="E10:K10" si="1">E9/40*15</f>
        <v>303855750</v>
      </c>
      <c r="F10" s="19">
        <f t="shared" si="1"/>
        <v>198391671.07874998</v>
      </c>
      <c r="G10" s="19">
        <f t="shared" si="1"/>
        <v>24.483750000000004</v>
      </c>
      <c r="H10" s="19">
        <f t="shared" si="1"/>
        <v>335007000</v>
      </c>
      <c r="I10" s="19">
        <f t="shared" si="1"/>
        <v>31151250</v>
      </c>
      <c r="J10" s="19">
        <f t="shared" si="1"/>
        <v>335007000</v>
      </c>
      <c r="K10" s="19">
        <f t="shared" si="1"/>
        <v>22.2075</v>
      </c>
    </row>
    <row r="11" spans="1:11" ht="14.4" customHeight="1" x14ac:dyDescent="0.25">
      <c r="A11" s="10"/>
      <c r="B11" s="11"/>
      <c r="C11" s="11">
        <v>25</v>
      </c>
      <c r="D11" s="19">
        <f t="shared" ref="D11:K11" si="2">D9/40*25</f>
        <v>477421955.83749998</v>
      </c>
      <c r="E11" s="19">
        <f t="shared" si="2"/>
        <v>506426250</v>
      </c>
      <c r="F11" s="19">
        <f t="shared" si="2"/>
        <v>330652785.13125002</v>
      </c>
      <c r="G11" s="19">
        <f t="shared" si="2"/>
        <v>40.806250000000006</v>
      </c>
      <c r="H11" s="19">
        <f t="shared" si="2"/>
        <v>558345000</v>
      </c>
      <c r="I11" s="19">
        <f t="shared" si="2"/>
        <v>51918750</v>
      </c>
      <c r="J11" s="19">
        <f t="shared" si="2"/>
        <v>558345000</v>
      </c>
      <c r="K11" s="19">
        <f t="shared" si="2"/>
        <v>37.012499999999996</v>
      </c>
    </row>
    <row r="12" spans="1:11" ht="77.25" hidden="1" customHeight="1" x14ac:dyDescent="0.25">
      <c r="A12" s="10" t="s">
        <v>30</v>
      </c>
      <c r="B12" s="11" t="s">
        <v>31</v>
      </c>
      <c r="C12" s="11" t="s">
        <v>22</v>
      </c>
      <c r="D12" s="13">
        <v>747968661.38999999</v>
      </c>
      <c r="E12" s="13">
        <v>792144000</v>
      </c>
      <c r="F12" s="13">
        <v>515242195.31</v>
      </c>
      <c r="G12" s="13">
        <v>65.040000000000006</v>
      </c>
      <c r="H12" s="13">
        <v>876268000</v>
      </c>
      <c r="I12" s="13">
        <v>84124000</v>
      </c>
      <c r="J12" s="13">
        <v>876268000</v>
      </c>
      <c r="K12" s="13">
        <v>58.8</v>
      </c>
    </row>
    <row r="13" spans="1:11" ht="85.95" hidden="1" customHeight="1" x14ac:dyDescent="0.25">
      <c r="A13" s="10" t="s">
        <v>32</v>
      </c>
      <c r="B13" s="11" t="s">
        <v>33</v>
      </c>
      <c r="C13" s="11" t="s">
        <v>22</v>
      </c>
      <c r="D13" s="13">
        <v>1424522.2</v>
      </c>
      <c r="E13" s="13">
        <v>1858000</v>
      </c>
      <c r="F13" s="13">
        <v>2142294.9500000002</v>
      </c>
      <c r="G13" s="13">
        <v>115.3</v>
      </c>
      <c r="H13" s="13">
        <v>2207000</v>
      </c>
      <c r="I13" s="13">
        <v>349000</v>
      </c>
      <c r="J13" s="13">
        <v>2207000</v>
      </c>
      <c r="K13" s="13">
        <v>97.07</v>
      </c>
    </row>
    <row r="14" spans="1:11" ht="32.85" hidden="1" customHeight="1" x14ac:dyDescent="0.25">
      <c r="A14" s="10" t="s">
        <v>34</v>
      </c>
      <c r="B14" s="11" t="s">
        <v>35</v>
      </c>
      <c r="C14" s="11" t="s">
        <v>22</v>
      </c>
      <c r="D14" s="13">
        <v>5814389.3899999997</v>
      </c>
      <c r="E14" s="13">
        <v>6002000</v>
      </c>
      <c r="F14" s="13">
        <v>5493276.3200000003</v>
      </c>
      <c r="G14" s="13">
        <v>91.52</v>
      </c>
      <c r="H14" s="13">
        <v>5872000</v>
      </c>
      <c r="I14" s="13">
        <v>-130000</v>
      </c>
      <c r="J14" s="13">
        <v>5872000</v>
      </c>
      <c r="K14" s="13">
        <v>93.55</v>
      </c>
    </row>
    <row r="15" spans="1:11" ht="75.45" hidden="1" customHeight="1" x14ac:dyDescent="0.25">
      <c r="A15" s="10" t="s">
        <v>36</v>
      </c>
      <c r="B15" s="11" t="s">
        <v>37</v>
      </c>
      <c r="C15" s="11" t="s">
        <v>22</v>
      </c>
      <c r="D15" s="13">
        <v>6097286.8399999999</v>
      </c>
      <c r="E15" s="13">
        <v>8140000</v>
      </c>
      <c r="F15" s="13">
        <v>4173749.85</v>
      </c>
      <c r="G15" s="13">
        <v>51.27</v>
      </c>
      <c r="H15" s="13">
        <v>6400000</v>
      </c>
      <c r="I15" s="13">
        <v>-1740000</v>
      </c>
      <c r="J15" s="13">
        <v>6400000</v>
      </c>
      <c r="K15" s="13">
        <v>65.209999999999994</v>
      </c>
    </row>
    <row r="16" spans="1:11" ht="85.95" hidden="1" customHeight="1" x14ac:dyDescent="0.25">
      <c r="A16" s="10" t="s">
        <v>38</v>
      </c>
      <c r="B16" s="11" t="s">
        <v>39</v>
      </c>
      <c r="C16" s="11" t="s">
        <v>22</v>
      </c>
      <c r="D16" s="13">
        <v>2549177.2400000002</v>
      </c>
      <c r="E16" s="13">
        <v>2138000</v>
      </c>
      <c r="F16" s="13">
        <v>1992434.76</v>
      </c>
      <c r="G16" s="13">
        <v>93.19</v>
      </c>
      <c r="H16" s="13">
        <v>2605000</v>
      </c>
      <c r="I16" s="13">
        <v>467000</v>
      </c>
      <c r="J16" s="13">
        <v>2605000</v>
      </c>
      <c r="K16" s="13">
        <v>76.489999999999995</v>
      </c>
    </row>
    <row r="17" spans="1:11" ht="43.35" hidden="1" customHeight="1" x14ac:dyDescent="0.25">
      <c r="A17" s="10" t="s">
        <v>40</v>
      </c>
      <c r="B17" s="11" t="s">
        <v>41</v>
      </c>
      <c r="C17" s="11" t="s">
        <v>22</v>
      </c>
      <c r="D17" s="13">
        <v>21092.28</v>
      </c>
      <c r="E17" s="13">
        <v>0</v>
      </c>
      <c r="F17" s="13">
        <v>505.02</v>
      </c>
      <c r="G17" s="13" t="s">
        <v>22</v>
      </c>
      <c r="H17" s="13">
        <v>0</v>
      </c>
      <c r="I17" s="13">
        <v>0</v>
      </c>
      <c r="J17" s="13">
        <v>0</v>
      </c>
      <c r="K17" s="13" t="s">
        <v>22</v>
      </c>
    </row>
    <row r="18" spans="1:11" ht="32.85" customHeight="1" x14ac:dyDescent="0.25">
      <c r="A18" s="10" t="s">
        <v>42</v>
      </c>
      <c r="B18" s="11" t="s">
        <v>43</v>
      </c>
      <c r="C18" s="12">
        <v>0.26</v>
      </c>
      <c r="D18" s="13">
        <v>5402084.1500000004</v>
      </c>
      <c r="E18" s="13">
        <v>5772900</v>
      </c>
      <c r="F18" s="13">
        <v>4078421.7</v>
      </c>
      <c r="G18" s="13">
        <v>70.650000000000006</v>
      </c>
      <c r="H18" s="13">
        <v>6071200</v>
      </c>
      <c r="I18" s="13">
        <v>298300</v>
      </c>
      <c r="J18" s="13">
        <v>6071200</v>
      </c>
      <c r="K18" s="13">
        <v>67.180000000000007</v>
      </c>
    </row>
    <row r="19" spans="1:11" ht="21.6" customHeight="1" x14ac:dyDescent="0.25">
      <c r="A19" s="10" t="s">
        <v>44</v>
      </c>
      <c r="B19" s="11" t="s">
        <v>45</v>
      </c>
      <c r="C19" s="11" t="s">
        <v>22</v>
      </c>
      <c r="D19" s="13">
        <v>5402084.1500000004</v>
      </c>
      <c r="E19" s="13">
        <v>5772900</v>
      </c>
      <c r="F19" s="13">
        <v>4078421.7</v>
      </c>
      <c r="G19" s="13">
        <v>70.650000000000006</v>
      </c>
      <c r="H19" s="13">
        <v>6071200</v>
      </c>
      <c r="I19" s="13">
        <v>298300</v>
      </c>
      <c r="J19" s="13">
        <v>6071200</v>
      </c>
      <c r="K19" s="13">
        <v>67.180000000000007</v>
      </c>
    </row>
    <row r="20" spans="1:11" ht="96.15" hidden="1" customHeight="1" x14ac:dyDescent="0.25">
      <c r="A20" s="10" t="s">
        <v>46</v>
      </c>
      <c r="B20" s="11" t="s">
        <v>47</v>
      </c>
      <c r="C20" s="11" t="s">
        <v>22</v>
      </c>
      <c r="D20" s="13">
        <v>2799114.29</v>
      </c>
      <c r="E20" s="13">
        <v>3010800</v>
      </c>
      <c r="F20" s="13">
        <v>2096130.77</v>
      </c>
      <c r="G20" s="13">
        <v>69.62</v>
      </c>
      <c r="H20" s="13">
        <v>3138100</v>
      </c>
      <c r="I20" s="13">
        <v>127300</v>
      </c>
      <c r="J20" s="13">
        <v>3138100</v>
      </c>
      <c r="K20" s="13">
        <v>66.8</v>
      </c>
    </row>
    <row r="21" spans="1:11" ht="106.65" hidden="1" customHeight="1" x14ac:dyDescent="0.25">
      <c r="A21" s="10" t="s">
        <v>48</v>
      </c>
      <c r="B21" s="11" t="s">
        <v>49</v>
      </c>
      <c r="C21" s="11" t="s">
        <v>22</v>
      </c>
      <c r="D21" s="13">
        <v>14619.51</v>
      </c>
      <c r="E21" s="13">
        <v>14300</v>
      </c>
      <c r="F21" s="13">
        <v>12377.03</v>
      </c>
      <c r="G21" s="13">
        <v>86.55</v>
      </c>
      <c r="H21" s="13">
        <v>14600</v>
      </c>
      <c r="I21" s="13">
        <v>300</v>
      </c>
      <c r="J21" s="13">
        <v>14600</v>
      </c>
      <c r="K21" s="13">
        <v>84.77</v>
      </c>
    </row>
    <row r="22" spans="1:11" ht="96.15" hidden="1" customHeight="1" x14ac:dyDescent="0.25">
      <c r="A22" s="10" t="s">
        <v>50</v>
      </c>
      <c r="B22" s="11" t="s">
        <v>51</v>
      </c>
      <c r="C22" s="11" t="s">
        <v>22</v>
      </c>
      <c r="D22" s="13">
        <v>2893102.93</v>
      </c>
      <c r="E22" s="13">
        <v>3121900</v>
      </c>
      <c r="F22" s="13">
        <v>2208313.69</v>
      </c>
      <c r="G22" s="13">
        <v>70.739999999999995</v>
      </c>
      <c r="H22" s="13">
        <v>3342100</v>
      </c>
      <c r="I22" s="13">
        <v>220200</v>
      </c>
      <c r="J22" s="13">
        <v>3342100</v>
      </c>
      <c r="K22" s="13">
        <v>66.08</v>
      </c>
    </row>
    <row r="23" spans="1:11" ht="96.15" hidden="1" customHeight="1" x14ac:dyDescent="0.25">
      <c r="A23" s="10" t="s">
        <v>52</v>
      </c>
      <c r="B23" s="11" t="s">
        <v>53</v>
      </c>
      <c r="C23" s="11" t="s">
        <v>22</v>
      </c>
      <c r="D23" s="13">
        <v>-304752.58</v>
      </c>
      <c r="E23" s="13">
        <v>-374100</v>
      </c>
      <c r="F23" s="13">
        <v>-238399.79</v>
      </c>
      <c r="G23" s="13">
        <v>63.73</v>
      </c>
      <c r="H23" s="13">
        <v>-423600</v>
      </c>
      <c r="I23" s="13">
        <v>-49500</v>
      </c>
      <c r="J23" s="13">
        <v>-423600</v>
      </c>
      <c r="K23" s="13">
        <v>56.28</v>
      </c>
    </row>
    <row r="24" spans="1:11" ht="14.4" customHeight="1" x14ac:dyDescent="0.25">
      <c r="A24" s="10" t="s">
        <v>54</v>
      </c>
      <c r="B24" s="11" t="s">
        <v>55</v>
      </c>
      <c r="C24" s="12" t="s">
        <v>22</v>
      </c>
      <c r="D24" s="13">
        <v>47177937.25</v>
      </c>
      <c r="E24" s="13">
        <v>52888000</v>
      </c>
      <c r="F24" s="13">
        <v>46578652.380000003</v>
      </c>
      <c r="G24" s="13">
        <v>88.07</v>
      </c>
      <c r="H24" s="13">
        <v>62883000</v>
      </c>
      <c r="I24" s="13">
        <v>9995000</v>
      </c>
      <c r="J24" s="13">
        <v>62883000</v>
      </c>
      <c r="K24" s="13">
        <v>74.069999999999993</v>
      </c>
    </row>
    <row r="25" spans="1:11" ht="21.6" customHeight="1" x14ac:dyDescent="0.25">
      <c r="A25" s="10" t="s">
        <v>56</v>
      </c>
      <c r="B25" s="11" t="s">
        <v>57</v>
      </c>
      <c r="C25" s="11">
        <v>30</v>
      </c>
      <c r="D25" s="13">
        <v>43516823.009999998</v>
      </c>
      <c r="E25" s="13">
        <v>43246000</v>
      </c>
      <c r="F25" s="13">
        <v>38200897.409999996</v>
      </c>
      <c r="G25" s="13">
        <v>88.33</v>
      </c>
      <c r="H25" s="13">
        <v>50096000</v>
      </c>
      <c r="I25" s="13">
        <v>6850000</v>
      </c>
      <c r="J25" s="13">
        <v>50096000</v>
      </c>
      <c r="K25" s="13">
        <v>76.260000000000005</v>
      </c>
    </row>
    <row r="26" spans="1:11" ht="21.6" hidden="1" customHeight="1" x14ac:dyDescent="0.25">
      <c r="A26" s="10" t="s">
        <v>58</v>
      </c>
      <c r="B26" s="11" t="s">
        <v>59</v>
      </c>
      <c r="C26" s="11" t="s">
        <v>22</v>
      </c>
      <c r="D26" s="13">
        <v>22429491.43</v>
      </c>
      <c r="E26" s="13">
        <v>19215000</v>
      </c>
      <c r="F26" s="13">
        <v>22850905.190000001</v>
      </c>
      <c r="G26" s="13">
        <v>118.92</v>
      </c>
      <c r="H26" s="13">
        <v>26587000</v>
      </c>
      <c r="I26" s="13">
        <v>7372000</v>
      </c>
      <c r="J26" s="13">
        <v>26587000</v>
      </c>
      <c r="K26" s="13">
        <v>85.95</v>
      </c>
    </row>
    <row r="27" spans="1:11" ht="32.85" hidden="1" customHeight="1" x14ac:dyDescent="0.25">
      <c r="A27" s="10" t="s">
        <v>60</v>
      </c>
      <c r="B27" s="11" t="s">
        <v>61</v>
      </c>
      <c r="C27" s="11" t="s">
        <v>22</v>
      </c>
      <c r="D27" s="13">
        <v>-7920</v>
      </c>
      <c r="E27" s="13">
        <v>0</v>
      </c>
      <c r="F27" s="13">
        <v>0</v>
      </c>
      <c r="G27" s="13" t="s">
        <v>22</v>
      </c>
      <c r="H27" s="13">
        <v>0</v>
      </c>
      <c r="I27" s="13">
        <v>0</v>
      </c>
      <c r="J27" s="13">
        <v>0</v>
      </c>
      <c r="K27" s="13" t="s">
        <v>22</v>
      </c>
    </row>
    <row r="28" spans="1:11" ht="53.85" hidden="1" customHeight="1" x14ac:dyDescent="0.25">
      <c r="A28" s="10" t="s">
        <v>62</v>
      </c>
      <c r="B28" s="11" t="s">
        <v>63</v>
      </c>
      <c r="C28" s="11" t="s">
        <v>22</v>
      </c>
      <c r="D28" s="13">
        <v>21095212.739999998</v>
      </c>
      <c r="E28" s="13">
        <v>24031000</v>
      </c>
      <c r="F28" s="13">
        <v>15349992.220000001</v>
      </c>
      <c r="G28" s="13">
        <v>63.88</v>
      </c>
      <c r="H28" s="13">
        <v>23509000</v>
      </c>
      <c r="I28" s="13">
        <v>-522000</v>
      </c>
      <c r="J28" s="13">
        <v>23509000</v>
      </c>
      <c r="K28" s="13">
        <v>65.290000000000006</v>
      </c>
    </row>
    <row r="29" spans="1:11" ht="43.35" hidden="1" customHeight="1" x14ac:dyDescent="0.25">
      <c r="A29" s="10" t="s">
        <v>64</v>
      </c>
      <c r="B29" s="11" t="s">
        <v>65</v>
      </c>
      <c r="C29" s="11" t="s">
        <v>22</v>
      </c>
      <c r="D29" s="13">
        <v>1.04</v>
      </c>
      <c r="E29" s="13">
        <v>0</v>
      </c>
      <c r="F29" s="13">
        <v>0</v>
      </c>
      <c r="G29" s="13" t="s">
        <v>22</v>
      </c>
      <c r="H29" s="13">
        <v>0</v>
      </c>
      <c r="I29" s="13">
        <v>0</v>
      </c>
      <c r="J29" s="13">
        <v>0</v>
      </c>
      <c r="K29" s="13" t="s">
        <v>22</v>
      </c>
    </row>
    <row r="30" spans="1:11" ht="32.85" hidden="1" customHeight="1" x14ac:dyDescent="0.25">
      <c r="A30" s="10" t="s">
        <v>66</v>
      </c>
      <c r="B30" s="11" t="s">
        <v>67</v>
      </c>
      <c r="C30" s="11" t="s">
        <v>22</v>
      </c>
      <c r="D30" s="13">
        <v>37.799999999999997</v>
      </c>
      <c r="E30" s="13">
        <v>0</v>
      </c>
      <c r="F30" s="13">
        <v>0</v>
      </c>
      <c r="G30" s="13" t="s">
        <v>22</v>
      </c>
      <c r="H30" s="13">
        <v>0</v>
      </c>
      <c r="I30" s="13">
        <v>0</v>
      </c>
      <c r="J30" s="13">
        <v>0</v>
      </c>
      <c r="K30" s="13" t="s">
        <v>22</v>
      </c>
    </row>
    <row r="31" spans="1:11" ht="21.6" customHeight="1" x14ac:dyDescent="0.25">
      <c r="A31" s="10" t="s">
        <v>68</v>
      </c>
      <c r="B31" s="11" t="s">
        <v>69</v>
      </c>
      <c r="C31" s="11">
        <v>100</v>
      </c>
      <c r="D31" s="13">
        <v>96980.77</v>
      </c>
      <c r="E31" s="13">
        <v>1000</v>
      </c>
      <c r="F31" s="13">
        <v>28151.66</v>
      </c>
      <c r="G31" s="13">
        <v>2815.17</v>
      </c>
      <c r="H31" s="13">
        <v>27000</v>
      </c>
      <c r="I31" s="13">
        <v>26000</v>
      </c>
      <c r="J31" s="13">
        <v>27000</v>
      </c>
      <c r="K31" s="13">
        <v>104.27</v>
      </c>
    </row>
    <row r="32" spans="1:11" ht="21.6" hidden="1" customHeight="1" x14ac:dyDescent="0.25">
      <c r="A32" s="10" t="s">
        <v>70</v>
      </c>
      <c r="B32" s="11" t="s">
        <v>69</v>
      </c>
      <c r="C32" s="11" t="s">
        <v>22</v>
      </c>
      <c r="D32" s="13">
        <v>96980.77</v>
      </c>
      <c r="E32" s="13">
        <v>1000</v>
      </c>
      <c r="F32" s="13">
        <v>28151.66</v>
      </c>
      <c r="G32" s="13">
        <v>2815.17</v>
      </c>
      <c r="H32" s="13">
        <v>27000</v>
      </c>
      <c r="I32" s="13">
        <v>26000</v>
      </c>
      <c r="J32" s="13">
        <v>27000</v>
      </c>
      <c r="K32" s="13">
        <v>104.27</v>
      </c>
    </row>
    <row r="33" spans="1:11" ht="14.4" customHeight="1" x14ac:dyDescent="0.25">
      <c r="A33" s="10" t="s">
        <v>71</v>
      </c>
      <c r="B33" s="11" t="s">
        <v>72</v>
      </c>
      <c r="C33" s="11">
        <v>100</v>
      </c>
      <c r="D33" s="13">
        <v>30863.55</v>
      </c>
      <c r="E33" s="13">
        <v>41000</v>
      </c>
      <c r="F33" s="13">
        <v>101517</v>
      </c>
      <c r="G33" s="13">
        <v>247.6</v>
      </c>
      <c r="H33" s="13">
        <v>142000</v>
      </c>
      <c r="I33" s="13">
        <v>101000</v>
      </c>
      <c r="J33" s="13">
        <v>142000</v>
      </c>
      <c r="K33" s="13">
        <v>71.489999999999995</v>
      </c>
    </row>
    <row r="34" spans="1:11" ht="14.4" hidden="1" customHeight="1" x14ac:dyDescent="0.25">
      <c r="A34" s="10" t="s">
        <v>73</v>
      </c>
      <c r="B34" s="11" t="s">
        <v>72</v>
      </c>
      <c r="C34" s="11" t="s">
        <v>22</v>
      </c>
      <c r="D34" s="13">
        <v>30863.55</v>
      </c>
      <c r="E34" s="13">
        <v>41000</v>
      </c>
      <c r="F34" s="13">
        <v>101517</v>
      </c>
      <c r="G34" s="13">
        <v>247.6</v>
      </c>
      <c r="H34" s="13">
        <v>142000</v>
      </c>
      <c r="I34" s="13">
        <v>101000</v>
      </c>
      <c r="J34" s="13">
        <v>142000</v>
      </c>
      <c r="K34" s="13">
        <v>71.489999999999995</v>
      </c>
    </row>
    <row r="35" spans="1:11" ht="21.6" customHeight="1" x14ac:dyDescent="0.25">
      <c r="A35" s="10" t="s">
        <v>74</v>
      </c>
      <c r="B35" s="11" t="s">
        <v>75</v>
      </c>
      <c r="C35" s="11">
        <v>100</v>
      </c>
      <c r="D35" s="13">
        <v>3533269.92</v>
      </c>
      <c r="E35" s="13">
        <v>9600000</v>
      </c>
      <c r="F35" s="13">
        <v>8248086.3099999996</v>
      </c>
      <c r="G35" s="13">
        <v>85.92</v>
      </c>
      <c r="H35" s="13">
        <v>12618000</v>
      </c>
      <c r="I35" s="13">
        <v>3018000</v>
      </c>
      <c r="J35" s="13">
        <v>12618000</v>
      </c>
      <c r="K35" s="13">
        <v>65.37</v>
      </c>
    </row>
    <row r="36" spans="1:11" ht="32.85" hidden="1" customHeight="1" x14ac:dyDescent="0.25">
      <c r="A36" s="10" t="s">
        <v>76</v>
      </c>
      <c r="B36" s="11" t="s">
        <v>77</v>
      </c>
      <c r="C36" s="11" t="s">
        <v>22</v>
      </c>
      <c r="D36" s="13">
        <v>3533269.92</v>
      </c>
      <c r="E36" s="13">
        <v>9600000</v>
      </c>
      <c r="F36" s="13">
        <v>8248086.3099999996</v>
      </c>
      <c r="G36" s="13">
        <v>85.92</v>
      </c>
      <c r="H36" s="13">
        <v>12618000</v>
      </c>
      <c r="I36" s="13">
        <v>3018000</v>
      </c>
      <c r="J36" s="13">
        <v>12618000</v>
      </c>
      <c r="K36" s="13">
        <v>65.37</v>
      </c>
    </row>
    <row r="37" spans="1:11" ht="14.4" customHeight="1" x14ac:dyDescent="0.25">
      <c r="A37" s="10" t="s">
        <v>78</v>
      </c>
      <c r="B37" s="11" t="s">
        <v>79</v>
      </c>
      <c r="C37" s="12" t="s">
        <v>22</v>
      </c>
      <c r="D37" s="13">
        <v>98627394.319999993</v>
      </c>
      <c r="E37" s="13">
        <v>98282000</v>
      </c>
      <c r="F37" s="13">
        <v>34299452.909999996</v>
      </c>
      <c r="G37" s="13">
        <v>34.9</v>
      </c>
      <c r="H37" s="13">
        <v>100874000</v>
      </c>
      <c r="I37" s="13">
        <v>2592000</v>
      </c>
      <c r="J37" s="13">
        <v>100874000</v>
      </c>
      <c r="K37" s="13">
        <v>34</v>
      </c>
    </row>
    <row r="38" spans="1:11" ht="14.4" customHeight="1" x14ac:dyDescent="0.25">
      <c r="A38" s="10" t="s">
        <v>80</v>
      </c>
      <c r="B38" s="11" t="s">
        <v>81</v>
      </c>
      <c r="C38" s="11">
        <v>100</v>
      </c>
      <c r="D38" s="13">
        <v>44777832.060000002</v>
      </c>
      <c r="E38" s="13">
        <v>42267000</v>
      </c>
      <c r="F38" s="13">
        <v>5947996.75</v>
      </c>
      <c r="G38" s="13">
        <v>14.07</v>
      </c>
      <c r="H38" s="13">
        <v>44912000</v>
      </c>
      <c r="I38" s="13">
        <v>2645000</v>
      </c>
      <c r="J38" s="13">
        <v>44912000</v>
      </c>
      <c r="K38" s="13">
        <v>13.24</v>
      </c>
    </row>
    <row r="39" spans="1:11" ht="32.85" hidden="1" customHeight="1" x14ac:dyDescent="0.25">
      <c r="A39" s="10" t="s">
        <v>82</v>
      </c>
      <c r="B39" s="11" t="s">
        <v>83</v>
      </c>
      <c r="C39" s="11" t="s">
        <v>22</v>
      </c>
      <c r="D39" s="13">
        <v>44777832.060000002</v>
      </c>
      <c r="E39" s="13">
        <v>42267000</v>
      </c>
      <c r="F39" s="13">
        <v>5947996.75</v>
      </c>
      <c r="G39" s="13">
        <v>14.07</v>
      </c>
      <c r="H39" s="13">
        <v>44912000</v>
      </c>
      <c r="I39" s="13">
        <v>2645000</v>
      </c>
      <c r="J39" s="13">
        <v>44912000</v>
      </c>
      <c r="K39" s="13">
        <v>13.24</v>
      </c>
    </row>
    <row r="40" spans="1:11" ht="14.4" customHeight="1" x14ac:dyDescent="0.25">
      <c r="A40" s="10" t="s">
        <v>84</v>
      </c>
      <c r="B40" s="11" t="s">
        <v>85</v>
      </c>
      <c r="C40" s="11">
        <v>100</v>
      </c>
      <c r="D40" s="13">
        <v>53849562.259999998</v>
      </c>
      <c r="E40" s="13">
        <v>56015000</v>
      </c>
      <c r="F40" s="13">
        <v>28351456.16</v>
      </c>
      <c r="G40" s="13">
        <v>50.61</v>
      </c>
      <c r="H40" s="13">
        <v>55962000</v>
      </c>
      <c r="I40" s="13">
        <v>-53000</v>
      </c>
      <c r="J40" s="13">
        <v>55962000</v>
      </c>
      <c r="K40" s="13">
        <v>50.66</v>
      </c>
    </row>
    <row r="41" spans="1:11" ht="32.85" customHeight="1" x14ac:dyDescent="0.25">
      <c r="A41" s="10" t="s">
        <v>86</v>
      </c>
      <c r="B41" s="11" t="s">
        <v>87</v>
      </c>
      <c r="C41" s="11" t="s">
        <v>22</v>
      </c>
      <c r="D41" s="13">
        <v>38983952.43</v>
      </c>
      <c r="E41" s="13">
        <v>43604000</v>
      </c>
      <c r="F41" s="13">
        <v>25991668.59</v>
      </c>
      <c r="G41" s="13">
        <v>59.61</v>
      </c>
      <c r="H41" s="13">
        <v>41082000</v>
      </c>
      <c r="I41" s="13">
        <v>-2522000</v>
      </c>
      <c r="J41" s="13">
        <v>41082000</v>
      </c>
      <c r="K41" s="13">
        <v>63.27</v>
      </c>
    </row>
    <row r="42" spans="1:11" ht="32.85" customHeight="1" x14ac:dyDescent="0.25">
      <c r="A42" s="10" t="s">
        <v>88</v>
      </c>
      <c r="B42" s="11" t="s">
        <v>89</v>
      </c>
      <c r="C42" s="11" t="s">
        <v>22</v>
      </c>
      <c r="D42" s="13">
        <v>14865609.83</v>
      </c>
      <c r="E42" s="13">
        <v>12411000</v>
      </c>
      <c r="F42" s="13">
        <v>2359787.5699999998</v>
      </c>
      <c r="G42" s="13">
        <v>19.010000000000002</v>
      </c>
      <c r="H42" s="13">
        <v>14880000</v>
      </c>
      <c r="I42" s="13">
        <v>2469000</v>
      </c>
      <c r="J42" s="13">
        <v>14880000</v>
      </c>
      <c r="K42" s="13">
        <v>15.86</v>
      </c>
    </row>
    <row r="43" spans="1:11" ht="14.4" customHeight="1" x14ac:dyDescent="0.25">
      <c r="A43" s="10" t="s">
        <v>90</v>
      </c>
      <c r="B43" s="11" t="s">
        <v>91</v>
      </c>
      <c r="C43" s="12">
        <v>100</v>
      </c>
      <c r="D43" s="13">
        <v>10435189.16</v>
      </c>
      <c r="E43" s="13">
        <v>12408740.800000001</v>
      </c>
      <c r="F43" s="13">
        <v>8384527.71</v>
      </c>
      <c r="G43" s="13">
        <v>67.569999999999993</v>
      </c>
      <c r="H43" s="13">
        <v>12387840.800000001</v>
      </c>
      <c r="I43" s="13">
        <v>-20900</v>
      </c>
      <c r="J43" s="13">
        <v>12387840.800000001</v>
      </c>
      <c r="K43" s="13">
        <v>67.680000000000007</v>
      </c>
    </row>
    <row r="44" spans="1:11" ht="21.6" hidden="1" customHeight="1" x14ac:dyDescent="0.25">
      <c r="A44" s="10" t="s">
        <v>92</v>
      </c>
      <c r="B44" s="11" t="s">
        <v>93</v>
      </c>
      <c r="C44" s="11" t="s">
        <v>22</v>
      </c>
      <c r="D44" s="13">
        <v>10395189.16</v>
      </c>
      <c r="E44" s="13">
        <v>12407900</v>
      </c>
      <c r="F44" s="13">
        <v>8384527.71</v>
      </c>
      <c r="G44" s="13">
        <v>67.569999999999993</v>
      </c>
      <c r="H44" s="13">
        <v>12387000</v>
      </c>
      <c r="I44" s="13">
        <v>-20900</v>
      </c>
      <c r="J44" s="13">
        <v>12387000</v>
      </c>
      <c r="K44" s="13">
        <v>67.69</v>
      </c>
    </row>
    <row r="45" spans="1:11" ht="32.85" hidden="1" customHeight="1" x14ac:dyDescent="0.25">
      <c r="A45" s="10" t="s">
        <v>94</v>
      </c>
      <c r="B45" s="11" t="s">
        <v>95</v>
      </c>
      <c r="C45" s="11" t="s">
        <v>22</v>
      </c>
      <c r="D45" s="13">
        <v>10395189.16</v>
      </c>
      <c r="E45" s="13">
        <v>12407900</v>
      </c>
      <c r="F45" s="13">
        <v>8384527.71</v>
      </c>
      <c r="G45" s="13">
        <v>67.569999999999993</v>
      </c>
      <c r="H45" s="13">
        <v>12387000</v>
      </c>
      <c r="I45" s="13">
        <v>-20900</v>
      </c>
      <c r="J45" s="13">
        <v>12387000</v>
      </c>
      <c r="K45" s="13">
        <v>67.69</v>
      </c>
    </row>
    <row r="46" spans="1:11" ht="32.85" hidden="1" customHeight="1" x14ac:dyDescent="0.25">
      <c r="A46" s="10" t="s">
        <v>96</v>
      </c>
      <c r="B46" s="11" t="s">
        <v>97</v>
      </c>
      <c r="C46" s="11" t="s">
        <v>22</v>
      </c>
      <c r="D46" s="13">
        <v>40000</v>
      </c>
      <c r="E46" s="13">
        <v>840.8</v>
      </c>
      <c r="F46" s="13">
        <v>0</v>
      </c>
      <c r="G46" s="13">
        <v>0</v>
      </c>
      <c r="H46" s="13">
        <v>840.8</v>
      </c>
      <c r="I46" s="13">
        <v>0</v>
      </c>
      <c r="J46" s="13">
        <v>840.8</v>
      </c>
      <c r="K46" s="13">
        <v>0</v>
      </c>
    </row>
    <row r="47" spans="1:11" ht="21.6" hidden="1" customHeight="1" x14ac:dyDescent="0.25">
      <c r="A47" s="10" t="s">
        <v>98</v>
      </c>
      <c r="B47" s="11" t="s">
        <v>99</v>
      </c>
      <c r="C47" s="11" t="s">
        <v>22</v>
      </c>
      <c r="D47" s="13">
        <v>40000</v>
      </c>
      <c r="E47" s="13">
        <v>840.8</v>
      </c>
      <c r="F47" s="13">
        <v>0</v>
      </c>
      <c r="G47" s="13">
        <v>0</v>
      </c>
      <c r="H47" s="13">
        <v>840.8</v>
      </c>
      <c r="I47" s="13">
        <v>0</v>
      </c>
      <c r="J47" s="13">
        <v>840.8</v>
      </c>
      <c r="K47" s="13">
        <v>0</v>
      </c>
    </row>
    <row r="48" spans="1:11" ht="32.85" customHeight="1" x14ac:dyDescent="0.25">
      <c r="A48" s="10" t="s">
        <v>100</v>
      </c>
      <c r="B48" s="11" t="s">
        <v>101</v>
      </c>
      <c r="C48" s="12" t="s">
        <v>22</v>
      </c>
      <c r="D48" s="13">
        <v>1560.96</v>
      </c>
      <c r="E48" s="13">
        <v>0</v>
      </c>
      <c r="F48" s="13">
        <v>0</v>
      </c>
      <c r="G48" s="13" t="s">
        <v>22</v>
      </c>
      <c r="H48" s="13">
        <v>0</v>
      </c>
      <c r="I48" s="13">
        <v>0</v>
      </c>
      <c r="J48" s="13">
        <v>0</v>
      </c>
      <c r="K48" s="13" t="s">
        <v>22</v>
      </c>
    </row>
    <row r="49" spans="1:11" ht="21.6" hidden="1" customHeight="1" x14ac:dyDescent="0.25">
      <c r="A49" s="10" t="s">
        <v>102</v>
      </c>
      <c r="B49" s="11" t="s">
        <v>103</v>
      </c>
      <c r="C49" s="11" t="s">
        <v>22</v>
      </c>
      <c r="D49" s="13">
        <v>0</v>
      </c>
      <c r="E49" s="13">
        <v>0</v>
      </c>
      <c r="F49" s="13">
        <v>0</v>
      </c>
      <c r="G49" s="13" t="s">
        <v>22</v>
      </c>
      <c r="H49" s="13">
        <v>0</v>
      </c>
      <c r="I49" s="13">
        <v>0</v>
      </c>
      <c r="J49" s="13">
        <v>0</v>
      </c>
      <c r="K49" s="13" t="s">
        <v>22</v>
      </c>
    </row>
    <row r="50" spans="1:11" ht="14.4" hidden="1" customHeight="1" x14ac:dyDescent="0.25">
      <c r="A50" s="10" t="s">
        <v>104</v>
      </c>
      <c r="B50" s="11" t="s">
        <v>105</v>
      </c>
      <c r="C50" s="11" t="s">
        <v>22</v>
      </c>
      <c r="D50" s="13">
        <v>0</v>
      </c>
      <c r="E50" s="13">
        <v>0</v>
      </c>
      <c r="F50" s="13">
        <v>0</v>
      </c>
      <c r="G50" s="13" t="s">
        <v>22</v>
      </c>
      <c r="H50" s="13">
        <v>0</v>
      </c>
      <c r="I50" s="13">
        <v>0</v>
      </c>
      <c r="J50" s="13">
        <v>0</v>
      </c>
      <c r="K50" s="13" t="s">
        <v>22</v>
      </c>
    </row>
    <row r="51" spans="1:11" ht="32.85" hidden="1" customHeight="1" x14ac:dyDescent="0.25">
      <c r="A51" s="10" t="s">
        <v>106</v>
      </c>
      <c r="B51" s="11" t="s">
        <v>107</v>
      </c>
      <c r="C51" s="11" t="s">
        <v>22</v>
      </c>
      <c r="D51" s="13">
        <v>0</v>
      </c>
      <c r="E51" s="13">
        <v>0</v>
      </c>
      <c r="F51" s="13">
        <v>0</v>
      </c>
      <c r="G51" s="13" t="s">
        <v>22</v>
      </c>
      <c r="H51" s="13">
        <v>0</v>
      </c>
      <c r="I51" s="13">
        <v>0</v>
      </c>
      <c r="J51" s="13">
        <v>0</v>
      </c>
      <c r="K51" s="13" t="s">
        <v>22</v>
      </c>
    </row>
    <row r="52" spans="1:11" ht="21.6" hidden="1" customHeight="1" x14ac:dyDescent="0.25">
      <c r="A52" s="10" t="s">
        <v>108</v>
      </c>
      <c r="B52" s="11" t="s">
        <v>109</v>
      </c>
      <c r="C52" s="11" t="s">
        <v>22</v>
      </c>
      <c r="D52" s="13">
        <v>1560.96</v>
      </c>
      <c r="E52" s="13">
        <v>0</v>
      </c>
      <c r="F52" s="13">
        <v>0</v>
      </c>
      <c r="G52" s="13" t="s">
        <v>22</v>
      </c>
      <c r="H52" s="13">
        <v>0</v>
      </c>
      <c r="I52" s="13">
        <v>0</v>
      </c>
      <c r="J52" s="13">
        <v>0</v>
      </c>
      <c r="K52" s="13" t="s">
        <v>22</v>
      </c>
    </row>
    <row r="53" spans="1:11" ht="14.4" hidden="1" customHeight="1" x14ac:dyDescent="0.25">
      <c r="A53" s="10" t="s">
        <v>110</v>
      </c>
      <c r="B53" s="11" t="s">
        <v>111</v>
      </c>
      <c r="C53" s="11" t="s">
        <v>22</v>
      </c>
      <c r="D53" s="13">
        <v>0</v>
      </c>
      <c r="E53" s="13">
        <v>0</v>
      </c>
      <c r="F53" s="13">
        <v>0</v>
      </c>
      <c r="G53" s="13" t="s">
        <v>22</v>
      </c>
      <c r="H53" s="13">
        <v>0</v>
      </c>
      <c r="I53" s="13">
        <v>0</v>
      </c>
      <c r="J53" s="13">
        <v>0</v>
      </c>
      <c r="K53" s="13" t="s">
        <v>22</v>
      </c>
    </row>
    <row r="54" spans="1:11" ht="53.85" hidden="1" customHeight="1" x14ac:dyDescent="0.25">
      <c r="A54" s="10" t="s">
        <v>112</v>
      </c>
      <c r="B54" s="11" t="s">
        <v>113</v>
      </c>
      <c r="C54" s="11" t="s">
        <v>22</v>
      </c>
      <c r="D54" s="13">
        <v>275.99</v>
      </c>
      <c r="E54" s="13">
        <v>0</v>
      </c>
      <c r="F54" s="13">
        <v>0</v>
      </c>
      <c r="G54" s="13" t="s">
        <v>22</v>
      </c>
      <c r="H54" s="13">
        <v>0</v>
      </c>
      <c r="I54" s="13">
        <v>0</v>
      </c>
      <c r="J54" s="13">
        <v>0</v>
      </c>
      <c r="K54" s="13" t="s">
        <v>22</v>
      </c>
    </row>
    <row r="55" spans="1:11" ht="21.6" hidden="1" customHeight="1" x14ac:dyDescent="0.25">
      <c r="A55" s="10" t="s">
        <v>114</v>
      </c>
      <c r="B55" s="11" t="s">
        <v>115</v>
      </c>
      <c r="C55" s="11" t="s">
        <v>22</v>
      </c>
      <c r="D55" s="13">
        <v>1284.97</v>
      </c>
      <c r="E55" s="13">
        <v>0</v>
      </c>
      <c r="F55" s="13">
        <v>0</v>
      </c>
      <c r="G55" s="13" t="s">
        <v>22</v>
      </c>
      <c r="H55" s="13">
        <v>0</v>
      </c>
      <c r="I55" s="13">
        <v>0</v>
      </c>
      <c r="J55" s="13">
        <v>0</v>
      </c>
      <c r="K55" s="13" t="s">
        <v>22</v>
      </c>
    </row>
    <row r="56" spans="1:11" ht="14.4" customHeight="1" x14ac:dyDescent="0.25">
      <c r="A56" s="7" t="s">
        <v>22</v>
      </c>
      <c r="B56" s="7" t="s">
        <v>116</v>
      </c>
      <c r="C56" s="8" t="s">
        <v>22</v>
      </c>
      <c r="D56" s="9">
        <v>79868966.719999999</v>
      </c>
      <c r="E56" s="9">
        <v>80690729.810000002</v>
      </c>
      <c r="F56" s="9">
        <v>62784126.590000004</v>
      </c>
      <c r="G56" s="9">
        <v>77.81</v>
      </c>
      <c r="H56" s="9">
        <v>85644731.420000002</v>
      </c>
      <c r="I56" s="9">
        <v>4954001.6100000003</v>
      </c>
      <c r="J56" s="9">
        <v>85644731.420000002</v>
      </c>
      <c r="K56" s="9">
        <v>73.31</v>
      </c>
    </row>
    <row r="57" spans="1:11" ht="32.85" customHeight="1" x14ac:dyDescent="0.25">
      <c r="A57" s="10" t="s">
        <v>117</v>
      </c>
      <c r="B57" s="11" t="s">
        <v>118</v>
      </c>
      <c r="C57" s="12" t="s">
        <v>22</v>
      </c>
      <c r="D57" s="13">
        <v>37775686.119999997</v>
      </c>
      <c r="E57" s="13">
        <v>43777348.82</v>
      </c>
      <c r="F57" s="13">
        <v>28212410.510000002</v>
      </c>
      <c r="G57" s="13">
        <v>64.45</v>
      </c>
      <c r="H57" s="13">
        <v>41909718.950000003</v>
      </c>
      <c r="I57" s="13">
        <v>-1867629.87</v>
      </c>
      <c r="J57" s="13">
        <v>41909718.950000003</v>
      </c>
      <c r="K57" s="13">
        <v>67.319999999999993</v>
      </c>
    </row>
    <row r="58" spans="1:11" ht="64.2" customHeight="1" x14ac:dyDescent="0.25">
      <c r="A58" s="10" t="s">
        <v>119</v>
      </c>
      <c r="B58" s="11" t="s">
        <v>120</v>
      </c>
      <c r="C58" s="12">
        <v>100</v>
      </c>
      <c r="D58" s="13">
        <v>12368</v>
      </c>
      <c r="E58" s="13">
        <v>6750</v>
      </c>
      <c r="F58" s="13">
        <v>24359</v>
      </c>
      <c r="G58" s="13">
        <v>360.87</v>
      </c>
      <c r="H58" s="13">
        <v>24359</v>
      </c>
      <c r="I58" s="13">
        <v>17609</v>
      </c>
      <c r="J58" s="13">
        <v>24359</v>
      </c>
      <c r="K58" s="13">
        <v>100</v>
      </c>
    </row>
    <row r="59" spans="1:11" ht="43.35" hidden="1" customHeight="1" x14ac:dyDescent="0.25">
      <c r="A59" s="10" t="s">
        <v>121</v>
      </c>
      <c r="B59" s="11" t="s">
        <v>122</v>
      </c>
      <c r="C59" s="12">
        <v>100</v>
      </c>
      <c r="D59" s="13">
        <v>12368</v>
      </c>
      <c r="E59" s="13">
        <v>6750</v>
      </c>
      <c r="F59" s="13">
        <v>24359</v>
      </c>
      <c r="G59" s="13">
        <v>360.87</v>
      </c>
      <c r="H59" s="13">
        <v>24359</v>
      </c>
      <c r="I59" s="13">
        <v>17609</v>
      </c>
      <c r="J59" s="13">
        <v>24359</v>
      </c>
      <c r="K59" s="13">
        <v>100</v>
      </c>
    </row>
    <row r="60" spans="1:11" ht="64.2" customHeight="1" x14ac:dyDescent="0.25">
      <c r="A60" s="10" t="s">
        <v>123</v>
      </c>
      <c r="B60" s="11" t="s">
        <v>124</v>
      </c>
      <c r="C60" s="12">
        <v>100</v>
      </c>
      <c r="D60" s="13">
        <v>32557952.210000001</v>
      </c>
      <c r="E60" s="13">
        <v>39704594.090000004</v>
      </c>
      <c r="F60" s="13">
        <v>23528568.25</v>
      </c>
      <c r="G60" s="13">
        <v>59.26</v>
      </c>
      <c r="H60" s="13">
        <v>35544843.780000001</v>
      </c>
      <c r="I60" s="13">
        <v>-4159750.31</v>
      </c>
      <c r="J60" s="13">
        <v>35544843.780000001</v>
      </c>
      <c r="K60" s="13">
        <v>66.19</v>
      </c>
    </row>
    <row r="61" spans="1:11" ht="64.2" hidden="1" customHeight="1" x14ac:dyDescent="0.25">
      <c r="A61" s="10" t="s">
        <v>125</v>
      </c>
      <c r="B61" s="11" t="s">
        <v>126</v>
      </c>
      <c r="C61" s="12">
        <v>100</v>
      </c>
      <c r="D61" s="13">
        <v>16954032.710000001</v>
      </c>
      <c r="E61" s="13">
        <v>23095418.239999998</v>
      </c>
      <c r="F61" s="13">
        <v>12713886.18</v>
      </c>
      <c r="G61" s="13">
        <v>55.05</v>
      </c>
      <c r="H61" s="13">
        <v>19383595.239999998</v>
      </c>
      <c r="I61" s="13">
        <v>-3711823</v>
      </c>
      <c r="J61" s="13">
        <v>19383595.239999998</v>
      </c>
      <c r="K61" s="13">
        <v>65.59</v>
      </c>
    </row>
    <row r="62" spans="1:11" ht="53.85" hidden="1" customHeight="1" x14ac:dyDescent="0.25">
      <c r="A62" s="10" t="s">
        <v>127</v>
      </c>
      <c r="B62" s="11" t="s">
        <v>128</v>
      </c>
      <c r="C62" s="12">
        <v>100</v>
      </c>
      <c r="D62" s="13">
        <v>3051927.78</v>
      </c>
      <c r="E62" s="13">
        <v>4670700.71</v>
      </c>
      <c r="F62" s="13">
        <v>2399885.5699999998</v>
      </c>
      <c r="G62" s="13">
        <v>51.38</v>
      </c>
      <c r="H62" s="13">
        <v>4222773.4000000004</v>
      </c>
      <c r="I62" s="13">
        <v>-447927.31</v>
      </c>
      <c r="J62" s="13">
        <v>4222773.4000000004</v>
      </c>
      <c r="K62" s="13">
        <v>56.83</v>
      </c>
    </row>
    <row r="63" spans="1:11" ht="53.85" hidden="1" customHeight="1" x14ac:dyDescent="0.25">
      <c r="A63" s="10" t="s">
        <v>129</v>
      </c>
      <c r="B63" s="11" t="s">
        <v>130</v>
      </c>
      <c r="C63" s="12">
        <v>100</v>
      </c>
      <c r="D63" s="13">
        <v>74229.960000000006</v>
      </c>
      <c r="E63" s="13">
        <v>123524.73</v>
      </c>
      <c r="F63" s="13">
        <v>60930.5</v>
      </c>
      <c r="G63" s="13">
        <v>49.33</v>
      </c>
      <c r="H63" s="13">
        <v>123524.73</v>
      </c>
      <c r="I63" s="13">
        <v>0</v>
      </c>
      <c r="J63" s="13">
        <v>123524.73</v>
      </c>
      <c r="K63" s="13">
        <v>49.33</v>
      </c>
    </row>
    <row r="64" spans="1:11" ht="32.85" hidden="1" customHeight="1" x14ac:dyDescent="0.25">
      <c r="A64" s="10" t="s">
        <v>131</v>
      </c>
      <c r="B64" s="11" t="s">
        <v>132</v>
      </c>
      <c r="C64" s="12">
        <v>100</v>
      </c>
      <c r="D64" s="13">
        <v>12477761.76</v>
      </c>
      <c r="E64" s="13">
        <v>11814950.41</v>
      </c>
      <c r="F64" s="13">
        <v>8353866</v>
      </c>
      <c r="G64" s="13">
        <v>70.709999999999994</v>
      </c>
      <c r="H64" s="13">
        <v>11814950.41</v>
      </c>
      <c r="I64" s="13">
        <v>0</v>
      </c>
      <c r="J64" s="13">
        <v>11814950.41</v>
      </c>
      <c r="K64" s="13">
        <v>70.709999999999994</v>
      </c>
    </row>
    <row r="65" spans="1:11" ht="32.85" customHeight="1" x14ac:dyDescent="0.25">
      <c r="A65" s="10" t="s">
        <v>133</v>
      </c>
      <c r="B65" s="11" t="s">
        <v>134</v>
      </c>
      <c r="C65" s="12">
        <v>100</v>
      </c>
      <c r="D65" s="13">
        <v>4.03</v>
      </c>
      <c r="E65" s="13">
        <v>5.17</v>
      </c>
      <c r="F65" s="13">
        <v>0</v>
      </c>
      <c r="G65" s="13">
        <v>0</v>
      </c>
      <c r="H65" s="13">
        <v>5.17</v>
      </c>
      <c r="I65" s="13">
        <v>0</v>
      </c>
      <c r="J65" s="13">
        <v>5.17</v>
      </c>
      <c r="K65" s="13">
        <v>0</v>
      </c>
    </row>
    <row r="66" spans="1:11" ht="75.45" hidden="1" customHeight="1" x14ac:dyDescent="0.25">
      <c r="A66" s="10" t="s">
        <v>135</v>
      </c>
      <c r="B66" s="11" t="s">
        <v>136</v>
      </c>
      <c r="C66" s="12">
        <v>100</v>
      </c>
      <c r="D66" s="13">
        <v>4.03</v>
      </c>
      <c r="E66" s="13">
        <v>5.17</v>
      </c>
      <c r="F66" s="13">
        <v>0</v>
      </c>
      <c r="G66" s="13">
        <v>0</v>
      </c>
      <c r="H66" s="13">
        <v>5.17</v>
      </c>
      <c r="I66" s="13">
        <v>0</v>
      </c>
      <c r="J66" s="13">
        <v>5.17</v>
      </c>
      <c r="K66" s="13">
        <v>0</v>
      </c>
    </row>
    <row r="67" spans="1:11" ht="21.6" customHeight="1" x14ac:dyDescent="0.25">
      <c r="A67" s="10" t="s">
        <v>137</v>
      </c>
      <c r="B67" s="11" t="s">
        <v>138</v>
      </c>
      <c r="C67" s="12">
        <v>100</v>
      </c>
      <c r="D67" s="13">
        <v>975167</v>
      </c>
      <c r="E67" s="13">
        <v>495021</v>
      </c>
      <c r="F67" s="13">
        <v>1159235</v>
      </c>
      <c r="G67" s="13">
        <v>234.18</v>
      </c>
      <c r="H67" s="13">
        <v>1159235</v>
      </c>
      <c r="I67" s="13">
        <v>664214</v>
      </c>
      <c r="J67" s="13">
        <v>1159235</v>
      </c>
      <c r="K67" s="13">
        <v>100</v>
      </c>
    </row>
    <row r="68" spans="1:11" ht="43.35" hidden="1" customHeight="1" x14ac:dyDescent="0.25">
      <c r="A68" s="10" t="s">
        <v>139</v>
      </c>
      <c r="B68" s="11" t="s">
        <v>140</v>
      </c>
      <c r="C68" s="12">
        <v>100</v>
      </c>
      <c r="D68" s="13">
        <v>975167</v>
      </c>
      <c r="E68" s="13">
        <v>495021</v>
      </c>
      <c r="F68" s="13">
        <v>1159235</v>
      </c>
      <c r="G68" s="13">
        <v>234.18</v>
      </c>
      <c r="H68" s="13">
        <v>1159235</v>
      </c>
      <c r="I68" s="13">
        <v>664214</v>
      </c>
      <c r="J68" s="13">
        <v>1159235</v>
      </c>
      <c r="K68" s="13">
        <v>100</v>
      </c>
    </row>
    <row r="69" spans="1:11" ht="64.2" customHeight="1" x14ac:dyDescent="0.25">
      <c r="A69" s="10" t="s">
        <v>141</v>
      </c>
      <c r="B69" s="11" t="s">
        <v>142</v>
      </c>
      <c r="C69" s="12">
        <v>100</v>
      </c>
      <c r="D69" s="13">
        <v>4230194.88</v>
      </c>
      <c r="E69" s="13">
        <v>3570978.56</v>
      </c>
      <c r="F69" s="13">
        <v>3500248.26</v>
      </c>
      <c r="G69" s="13">
        <v>98.02</v>
      </c>
      <c r="H69" s="13">
        <v>5181276</v>
      </c>
      <c r="I69" s="13">
        <v>1610297.44</v>
      </c>
      <c r="J69" s="13">
        <v>5181276</v>
      </c>
      <c r="K69" s="13">
        <v>67.56</v>
      </c>
    </row>
    <row r="70" spans="1:11" ht="64.2" hidden="1" customHeight="1" x14ac:dyDescent="0.25">
      <c r="A70" s="10" t="s">
        <v>143</v>
      </c>
      <c r="B70" s="11" t="s">
        <v>144</v>
      </c>
      <c r="C70" s="11" t="s">
        <v>22</v>
      </c>
      <c r="D70" s="13">
        <v>2131441.9900000002</v>
      </c>
      <c r="E70" s="13">
        <v>1968663.47</v>
      </c>
      <c r="F70" s="13">
        <v>1328683.4099999999</v>
      </c>
      <c r="G70" s="13">
        <v>67.489999999999995</v>
      </c>
      <c r="H70" s="13">
        <v>1978960.91</v>
      </c>
      <c r="I70" s="13">
        <v>10297.44</v>
      </c>
      <c r="J70" s="13">
        <v>1978960.91</v>
      </c>
      <c r="K70" s="13">
        <v>67.14</v>
      </c>
    </row>
    <row r="71" spans="1:11" ht="85.95" hidden="1" customHeight="1" x14ac:dyDescent="0.25">
      <c r="A71" s="10" t="s">
        <v>145</v>
      </c>
      <c r="B71" s="11" t="s">
        <v>146</v>
      </c>
      <c r="C71" s="11" t="s">
        <v>22</v>
      </c>
      <c r="D71" s="13">
        <v>2098752.89</v>
      </c>
      <c r="E71" s="13">
        <v>1602315.09</v>
      </c>
      <c r="F71" s="13">
        <v>2171564.85</v>
      </c>
      <c r="G71" s="13">
        <v>135.53</v>
      </c>
      <c r="H71" s="13">
        <v>3202315.09</v>
      </c>
      <c r="I71" s="13">
        <v>1600000</v>
      </c>
      <c r="J71" s="13">
        <v>3202315.09</v>
      </c>
      <c r="K71" s="13">
        <v>67.81</v>
      </c>
    </row>
    <row r="72" spans="1:11" ht="21.6" customHeight="1" x14ac:dyDescent="0.25">
      <c r="A72" s="10" t="s">
        <v>147</v>
      </c>
      <c r="B72" s="11" t="s">
        <v>148</v>
      </c>
      <c r="C72" s="12">
        <v>80</v>
      </c>
      <c r="D72" s="13">
        <v>13746872.35</v>
      </c>
      <c r="E72" s="13">
        <v>12808000</v>
      </c>
      <c r="F72" s="13">
        <v>10440263.539999999</v>
      </c>
      <c r="G72" s="13">
        <v>81.510000000000005</v>
      </c>
      <c r="H72" s="13">
        <v>12808000</v>
      </c>
      <c r="I72" s="13">
        <v>0</v>
      </c>
      <c r="J72" s="13">
        <v>12808000</v>
      </c>
      <c r="K72" s="13">
        <v>81.510000000000005</v>
      </c>
    </row>
    <row r="73" spans="1:11" ht="14.4" hidden="1" customHeight="1" x14ac:dyDescent="0.25">
      <c r="A73" s="10" t="s">
        <v>149</v>
      </c>
      <c r="B73" s="11" t="s">
        <v>150</v>
      </c>
      <c r="C73" s="11" t="s">
        <v>22</v>
      </c>
      <c r="D73" s="13">
        <v>13746872.35</v>
      </c>
      <c r="E73" s="13">
        <v>12808000</v>
      </c>
      <c r="F73" s="13">
        <v>10440263.539999999</v>
      </c>
      <c r="G73" s="13">
        <v>81.510000000000005</v>
      </c>
      <c r="H73" s="13">
        <v>12808000</v>
      </c>
      <c r="I73" s="13">
        <v>0</v>
      </c>
      <c r="J73" s="13">
        <v>12808000</v>
      </c>
      <c r="K73" s="13">
        <v>81.510000000000005</v>
      </c>
    </row>
    <row r="74" spans="1:11" ht="21.6" hidden="1" customHeight="1" x14ac:dyDescent="0.25">
      <c r="A74" s="10" t="s">
        <v>151</v>
      </c>
      <c r="B74" s="11" t="s">
        <v>152</v>
      </c>
      <c r="C74" s="11" t="s">
        <v>22</v>
      </c>
      <c r="D74" s="13">
        <v>2397286.91</v>
      </c>
      <c r="E74" s="13">
        <v>2240000</v>
      </c>
      <c r="F74" s="13">
        <v>3945690.93</v>
      </c>
      <c r="G74" s="13">
        <v>176.15</v>
      </c>
      <c r="H74" s="13">
        <v>2240000</v>
      </c>
      <c r="I74" s="13">
        <v>0</v>
      </c>
      <c r="J74" s="13">
        <v>2240000</v>
      </c>
      <c r="K74" s="13">
        <v>176.15</v>
      </c>
    </row>
    <row r="75" spans="1:11" ht="21.6" hidden="1" customHeight="1" x14ac:dyDescent="0.25">
      <c r="A75" s="10" t="s">
        <v>153</v>
      </c>
      <c r="B75" s="11" t="s">
        <v>154</v>
      </c>
      <c r="C75" s="11" t="s">
        <v>22</v>
      </c>
      <c r="D75" s="13">
        <v>362087.49</v>
      </c>
      <c r="E75" s="13">
        <v>168000</v>
      </c>
      <c r="F75" s="13">
        <v>-248889.57</v>
      </c>
      <c r="G75" s="13">
        <v>-148.15</v>
      </c>
      <c r="H75" s="13">
        <v>168000</v>
      </c>
      <c r="I75" s="13">
        <v>0</v>
      </c>
      <c r="J75" s="13">
        <v>168000</v>
      </c>
      <c r="K75" s="13">
        <v>-148.15</v>
      </c>
    </row>
    <row r="76" spans="1:11" ht="21.6" hidden="1" customHeight="1" x14ac:dyDescent="0.25">
      <c r="A76" s="10" t="s">
        <v>155</v>
      </c>
      <c r="B76" s="11" t="s">
        <v>156</v>
      </c>
      <c r="C76" s="11" t="s">
        <v>22</v>
      </c>
      <c r="D76" s="13">
        <v>10987497.949999999</v>
      </c>
      <c r="E76" s="13">
        <v>10400000</v>
      </c>
      <c r="F76" s="13">
        <v>6743462.1799999997</v>
      </c>
      <c r="G76" s="13">
        <v>64.84</v>
      </c>
      <c r="H76" s="13">
        <v>10400000</v>
      </c>
      <c r="I76" s="13">
        <v>0</v>
      </c>
      <c r="J76" s="13">
        <v>10400000</v>
      </c>
      <c r="K76" s="13">
        <v>64.84</v>
      </c>
    </row>
    <row r="77" spans="1:11" ht="32.85" hidden="1" customHeight="1" x14ac:dyDescent="0.25">
      <c r="A77" s="10" t="s">
        <v>157</v>
      </c>
      <c r="B77" s="11" t="s">
        <v>158</v>
      </c>
      <c r="C77" s="11" t="s">
        <v>22</v>
      </c>
      <c r="D77" s="13">
        <v>0</v>
      </c>
      <c r="E77" s="13">
        <v>0</v>
      </c>
      <c r="F77" s="13">
        <v>0</v>
      </c>
      <c r="G77" s="13" t="s">
        <v>22</v>
      </c>
      <c r="H77" s="13">
        <v>0</v>
      </c>
      <c r="I77" s="13">
        <v>0</v>
      </c>
      <c r="J77" s="13">
        <v>0</v>
      </c>
      <c r="K77" s="13" t="s">
        <v>22</v>
      </c>
    </row>
    <row r="78" spans="1:11" ht="21.6" customHeight="1" x14ac:dyDescent="0.25">
      <c r="A78" s="10" t="s">
        <v>159</v>
      </c>
      <c r="B78" s="11" t="s">
        <v>160</v>
      </c>
      <c r="C78" s="12" t="s">
        <v>22</v>
      </c>
      <c r="D78" s="13">
        <v>6216442.4699999997</v>
      </c>
      <c r="E78" s="13">
        <v>9441742.8699999992</v>
      </c>
      <c r="F78" s="13">
        <v>11882864.41</v>
      </c>
      <c r="G78" s="13">
        <v>125.85</v>
      </c>
      <c r="H78" s="13">
        <v>14629963.449999999</v>
      </c>
      <c r="I78" s="13">
        <v>5188220.58</v>
      </c>
      <c r="J78" s="13">
        <v>14629963.449999999</v>
      </c>
      <c r="K78" s="13">
        <v>81.22</v>
      </c>
    </row>
    <row r="79" spans="1:11" ht="14.4" customHeight="1" x14ac:dyDescent="0.25">
      <c r="A79" s="10" t="s">
        <v>161</v>
      </c>
      <c r="B79" s="11" t="s">
        <v>162</v>
      </c>
      <c r="C79" s="12">
        <v>100</v>
      </c>
      <c r="D79" s="13">
        <v>5451106.54</v>
      </c>
      <c r="E79" s="13">
        <v>3414981.4</v>
      </c>
      <c r="F79" s="13">
        <v>5571151.1799999997</v>
      </c>
      <c r="G79" s="13">
        <v>163.13999999999999</v>
      </c>
      <c r="H79" s="13">
        <v>7971151.1799999997</v>
      </c>
      <c r="I79" s="13">
        <v>4556169.78</v>
      </c>
      <c r="J79" s="13">
        <v>7971151.1799999997</v>
      </c>
      <c r="K79" s="13">
        <v>69.89</v>
      </c>
    </row>
    <row r="80" spans="1:11" ht="21.6" hidden="1" customHeight="1" x14ac:dyDescent="0.25">
      <c r="A80" s="10" t="s">
        <v>163</v>
      </c>
      <c r="B80" s="11" t="s">
        <v>164</v>
      </c>
      <c r="C80" s="12">
        <v>100</v>
      </c>
      <c r="D80" s="13">
        <v>5451106.54</v>
      </c>
      <c r="E80" s="13">
        <v>3414981.4</v>
      </c>
      <c r="F80" s="13">
        <v>5571151.1799999997</v>
      </c>
      <c r="G80" s="13">
        <v>163.13999999999999</v>
      </c>
      <c r="H80" s="13">
        <v>7971151.1799999997</v>
      </c>
      <c r="I80" s="13">
        <v>4556169.78</v>
      </c>
      <c r="J80" s="13">
        <v>7971151.1799999997</v>
      </c>
      <c r="K80" s="13">
        <v>69.89</v>
      </c>
    </row>
    <row r="81" spans="1:11" ht="14.4" customHeight="1" x14ac:dyDescent="0.25">
      <c r="A81" s="10" t="s">
        <v>165</v>
      </c>
      <c r="B81" s="11" t="s">
        <v>166</v>
      </c>
      <c r="C81" s="12">
        <v>100</v>
      </c>
      <c r="D81" s="13">
        <v>765335.93</v>
      </c>
      <c r="E81" s="13">
        <v>6026761.4699999997</v>
      </c>
      <c r="F81" s="13">
        <v>6311713.2300000004</v>
      </c>
      <c r="G81" s="13">
        <v>104.73</v>
      </c>
      <c r="H81" s="13">
        <v>6658812.2699999996</v>
      </c>
      <c r="I81" s="13">
        <v>632050.80000000005</v>
      </c>
      <c r="J81" s="13">
        <v>6658812.2699999996</v>
      </c>
      <c r="K81" s="13">
        <v>94.79</v>
      </c>
    </row>
    <row r="82" spans="1:11" ht="32.85" hidden="1" customHeight="1" x14ac:dyDescent="0.25">
      <c r="A82" s="10" t="s">
        <v>167</v>
      </c>
      <c r="B82" s="11" t="s">
        <v>168</v>
      </c>
      <c r="C82" s="11" t="s">
        <v>22</v>
      </c>
      <c r="D82" s="13">
        <v>492811.56</v>
      </c>
      <c r="E82" s="13">
        <v>613885.87</v>
      </c>
      <c r="F82" s="13">
        <v>264029.62</v>
      </c>
      <c r="G82" s="13">
        <v>43.01</v>
      </c>
      <c r="H82" s="13">
        <v>531733.32999999996</v>
      </c>
      <c r="I82" s="13">
        <v>-82152.539999999994</v>
      </c>
      <c r="J82" s="13">
        <v>531733.32999999996</v>
      </c>
      <c r="K82" s="13">
        <v>49.65</v>
      </c>
    </row>
    <row r="83" spans="1:11" ht="21.6" hidden="1" customHeight="1" x14ac:dyDescent="0.25">
      <c r="A83" s="10" t="s">
        <v>169</v>
      </c>
      <c r="B83" s="11" t="s">
        <v>170</v>
      </c>
      <c r="C83" s="11" t="s">
        <v>22</v>
      </c>
      <c r="D83" s="13">
        <v>272524.37</v>
      </c>
      <c r="E83" s="13">
        <v>5412875.5999999996</v>
      </c>
      <c r="F83" s="13">
        <v>6047683.6100000003</v>
      </c>
      <c r="G83" s="13">
        <v>111.73</v>
      </c>
      <c r="H83" s="13">
        <v>6127078.9400000004</v>
      </c>
      <c r="I83" s="13">
        <v>714203.34</v>
      </c>
      <c r="J83" s="13">
        <v>6127078.9400000004</v>
      </c>
      <c r="K83" s="13">
        <v>98.7</v>
      </c>
    </row>
    <row r="84" spans="1:11" ht="21.6" customHeight="1" x14ac:dyDescent="0.25">
      <c r="A84" s="10" t="s">
        <v>171</v>
      </c>
      <c r="B84" s="11" t="s">
        <v>172</v>
      </c>
      <c r="C84" s="12" t="s">
        <v>22</v>
      </c>
      <c r="D84" s="13">
        <v>13748463.42</v>
      </c>
      <c r="E84" s="13">
        <v>9884124.1600000001</v>
      </c>
      <c r="F84" s="13">
        <v>9993900.1999999993</v>
      </c>
      <c r="G84" s="13">
        <v>101.11</v>
      </c>
      <c r="H84" s="13">
        <v>11314124.16</v>
      </c>
      <c r="I84" s="13">
        <v>1430000</v>
      </c>
      <c r="J84" s="13">
        <v>11314124.16</v>
      </c>
      <c r="K84" s="13">
        <v>88.33</v>
      </c>
    </row>
    <row r="85" spans="1:11" ht="64.2" customHeight="1" x14ac:dyDescent="0.25">
      <c r="A85" s="10" t="s">
        <v>173</v>
      </c>
      <c r="B85" s="11" t="s">
        <v>174</v>
      </c>
      <c r="C85" s="11" t="s">
        <v>22</v>
      </c>
      <c r="D85" s="13">
        <v>2762442.18</v>
      </c>
      <c r="E85" s="13">
        <v>4075000</v>
      </c>
      <c r="F85" s="13">
        <v>3074482.55</v>
      </c>
      <c r="G85" s="13">
        <v>75.45</v>
      </c>
      <c r="H85" s="13">
        <v>3505000</v>
      </c>
      <c r="I85" s="13">
        <v>-570000</v>
      </c>
      <c r="J85" s="13">
        <v>3505000</v>
      </c>
      <c r="K85" s="13">
        <v>87.72</v>
      </c>
    </row>
    <row r="86" spans="1:11" ht="64.2" hidden="1" customHeight="1" x14ac:dyDescent="0.25">
      <c r="A86" s="10" t="s">
        <v>175</v>
      </c>
      <c r="B86" s="11" t="s">
        <v>176</v>
      </c>
      <c r="C86" s="11" t="s">
        <v>22</v>
      </c>
      <c r="D86" s="13">
        <v>2738442.18</v>
      </c>
      <c r="E86" s="13">
        <v>4070000</v>
      </c>
      <c r="F86" s="13">
        <v>3074482.55</v>
      </c>
      <c r="G86" s="13">
        <v>75.540000000000006</v>
      </c>
      <c r="H86" s="13">
        <v>3500000</v>
      </c>
      <c r="I86" s="13">
        <v>-570000</v>
      </c>
      <c r="J86" s="13">
        <v>3500000</v>
      </c>
      <c r="K86" s="13">
        <v>87.84</v>
      </c>
    </row>
    <row r="87" spans="1:11" ht="11.25" customHeight="1" x14ac:dyDescent="0.25">
      <c r="A87" s="10" t="s">
        <v>177</v>
      </c>
      <c r="B87" s="11" t="s">
        <v>178</v>
      </c>
      <c r="C87" s="11" t="s">
        <v>22</v>
      </c>
      <c r="D87" s="13">
        <v>24000</v>
      </c>
      <c r="E87" s="13">
        <v>5000</v>
      </c>
      <c r="F87" s="13">
        <v>0</v>
      </c>
      <c r="G87" s="13">
        <v>0</v>
      </c>
      <c r="H87" s="13">
        <v>5000</v>
      </c>
      <c r="I87" s="13">
        <v>0</v>
      </c>
      <c r="J87" s="13">
        <v>5000</v>
      </c>
      <c r="K87" s="13">
        <v>0</v>
      </c>
    </row>
    <row r="88" spans="1:11" ht="37.5" customHeight="1" x14ac:dyDescent="0.25">
      <c r="A88" s="10" t="s">
        <v>179</v>
      </c>
      <c r="B88" s="11" t="s">
        <v>180</v>
      </c>
      <c r="C88" s="11" t="s">
        <v>22</v>
      </c>
      <c r="D88" s="13">
        <v>10986021.24</v>
      </c>
      <c r="E88" s="13">
        <v>5809124.1600000001</v>
      </c>
      <c r="F88" s="13">
        <v>6919417.6500000004</v>
      </c>
      <c r="G88" s="13">
        <v>119.11</v>
      </c>
      <c r="H88" s="13">
        <v>7809124.1600000001</v>
      </c>
      <c r="I88" s="13">
        <v>2000000</v>
      </c>
      <c r="J88" s="13">
        <v>7809124.1600000001</v>
      </c>
      <c r="K88" s="13">
        <v>88.61</v>
      </c>
    </row>
    <row r="89" spans="1:11" ht="43.35" hidden="1" customHeight="1" x14ac:dyDescent="0.25">
      <c r="A89" s="10" t="s">
        <v>181</v>
      </c>
      <c r="B89" s="11" t="s">
        <v>182</v>
      </c>
      <c r="C89" s="11" t="s">
        <v>22</v>
      </c>
      <c r="D89" s="13">
        <v>10914470.439999999</v>
      </c>
      <c r="E89" s="13">
        <v>5507498</v>
      </c>
      <c r="F89" s="13">
        <v>6919417.6500000004</v>
      </c>
      <c r="G89" s="13">
        <v>125.64</v>
      </c>
      <c r="H89" s="13">
        <v>7507498</v>
      </c>
      <c r="I89" s="13">
        <v>2000000</v>
      </c>
      <c r="J89" s="13">
        <v>7507498</v>
      </c>
      <c r="K89" s="13">
        <v>92.17</v>
      </c>
    </row>
    <row r="90" spans="1:11" ht="43.35" hidden="1" customHeight="1" x14ac:dyDescent="0.25">
      <c r="A90" s="10" t="s">
        <v>183</v>
      </c>
      <c r="B90" s="11" t="s">
        <v>184</v>
      </c>
      <c r="C90" s="11" t="s">
        <v>22</v>
      </c>
      <c r="D90" s="13">
        <v>71550.8</v>
      </c>
      <c r="E90" s="13">
        <v>301626.15999999997</v>
      </c>
      <c r="F90" s="13">
        <v>0</v>
      </c>
      <c r="G90" s="13">
        <v>0</v>
      </c>
      <c r="H90" s="13">
        <v>301626.15999999997</v>
      </c>
      <c r="I90" s="13">
        <v>0</v>
      </c>
      <c r="J90" s="13">
        <v>301626.15999999997</v>
      </c>
      <c r="K90" s="13">
        <v>0</v>
      </c>
    </row>
    <row r="91" spans="1:11" ht="14.4" customHeight="1" x14ac:dyDescent="0.25">
      <c r="A91" s="10" t="s">
        <v>185</v>
      </c>
      <c r="B91" s="11" t="s">
        <v>186</v>
      </c>
      <c r="C91" s="12" t="s">
        <v>22</v>
      </c>
      <c r="D91" s="13">
        <v>7019319.25</v>
      </c>
      <c r="E91" s="13">
        <v>4779513.96</v>
      </c>
      <c r="F91" s="13">
        <v>3335176.8</v>
      </c>
      <c r="G91" s="13">
        <v>69.78</v>
      </c>
      <c r="H91" s="13">
        <v>4767924.8600000003</v>
      </c>
      <c r="I91" s="13">
        <v>-11589.1</v>
      </c>
      <c r="J91" s="13">
        <v>4767924.8600000003</v>
      </c>
      <c r="K91" s="13">
        <v>69.95</v>
      </c>
    </row>
    <row r="92" spans="1:11" ht="32.85" hidden="1" customHeight="1" x14ac:dyDescent="0.25">
      <c r="A92" s="10" t="s">
        <v>187</v>
      </c>
      <c r="B92" s="11" t="s">
        <v>188</v>
      </c>
      <c r="C92" s="11" t="s">
        <v>22</v>
      </c>
      <c r="D92" s="13">
        <v>2285441.12</v>
      </c>
      <c r="E92" s="13">
        <v>1133330</v>
      </c>
      <c r="F92" s="13">
        <v>962681.95</v>
      </c>
      <c r="G92" s="13">
        <v>84.94</v>
      </c>
      <c r="H92" s="13">
        <v>1201830</v>
      </c>
      <c r="I92" s="13">
        <v>68500</v>
      </c>
      <c r="J92" s="13">
        <v>1201830</v>
      </c>
      <c r="K92" s="13">
        <v>80.099999999999994</v>
      </c>
    </row>
    <row r="93" spans="1:11" ht="96.15" hidden="1" customHeight="1" x14ac:dyDescent="0.25">
      <c r="A93" s="10" t="s">
        <v>189</v>
      </c>
      <c r="B93" s="11" t="s">
        <v>190</v>
      </c>
      <c r="C93" s="11" t="s">
        <v>22</v>
      </c>
      <c r="D93" s="13">
        <v>33000</v>
      </c>
      <c r="E93" s="13">
        <v>18000</v>
      </c>
      <c r="F93" s="13">
        <v>0</v>
      </c>
      <c r="G93" s="13">
        <v>0</v>
      </c>
      <c r="H93" s="13">
        <v>18000</v>
      </c>
      <c r="I93" s="13">
        <v>0</v>
      </c>
      <c r="J93" s="13">
        <v>18000</v>
      </c>
      <c r="K93" s="13">
        <v>0</v>
      </c>
    </row>
    <row r="94" spans="1:11" ht="96.15" hidden="1" customHeight="1" x14ac:dyDescent="0.25">
      <c r="A94" s="10" t="s">
        <v>191</v>
      </c>
      <c r="B94" s="11" t="s">
        <v>192</v>
      </c>
      <c r="C94" s="11" t="s">
        <v>22</v>
      </c>
      <c r="D94" s="13">
        <v>27501.08</v>
      </c>
      <c r="E94" s="13">
        <v>4500</v>
      </c>
      <c r="F94" s="13">
        <v>19901.46</v>
      </c>
      <c r="G94" s="13">
        <v>442.25</v>
      </c>
      <c r="H94" s="13">
        <v>24500</v>
      </c>
      <c r="I94" s="13">
        <v>20000</v>
      </c>
      <c r="J94" s="13">
        <v>24500</v>
      </c>
      <c r="K94" s="13">
        <v>81.23</v>
      </c>
    </row>
    <row r="95" spans="1:11" ht="75.45" hidden="1" customHeight="1" x14ac:dyDescent="0.25">
      <c r="A95" s="10" t="s">
        <v>193</v>
      </c>
      <c r="B95" s="11" t="s">
        <v>194</v>
      </c>
      <c r="C95" s="11" t="s">
        <v>22</v>
      </c>
      <c r="D95" s="13">
        <v>5000</v>
      </c>
      <c r="E95" s="13">
        <v>0</v>
      </c>
      <c r="F95" s="13">
        <v>5000</v>
      </c>
      <c r="G95" s="13" t="s">
        <v>22</v>
      </c>
      <c r="H95" s="13">
        <v>5000</v>
      </c>
      <c r="I95" s="13">
        <v>5000</v>
      </c>
      <c r="J95" s="13">
        <v>5000</v>
      </c>
      <c r="K95" s="13">
        <v>100</v>
      </c>
    </row>
    <row r="96" spans="1:11" ht="64.2" hidden="1" customHeight="1" x14ac:dyDescent="0.25">
      <c r="A96" s="10" t="s">
        <v>195</v>
      </c>
      <c r="B96" s="11" t="s">
        <v>196</v>
      </c>
      <c r="C96" s="11" t="s">
        <v>22</v>
      </c>
      <c r="D96" s="13">
        <v>48436.51</v>
      </c>
      <c r="E96" s="13">
        <v>20000</v>
      </c>
      <c r="F96" s="13">
        <v>28444.82</v>
      </c>
      <c r="G96" s="13">
        <v>142.22</v>
      </c>
      <c r="H96" s="13">
        <v>30000</v>
      </c>
      <c r="I96" s="13">
        <v>10000</v>
      </c>
      <c r="J96" s="13">
        <v>30000</v>
      </c>
      <c r="K96" s="13">
        <v>94.82</v>
      </c>
    </row>
    <row r="97" spans="1:11" ht="149.85" hidden="1" customHeight="1" x14ac:dyDescent="0.25">
      <c r="A97" s="10" t="s">
        <v>197</v>
      </c>
      <c r="B97" s="11" t="s">
        <v>198</v>
      </c>
      <c r="C97" s="11" t="s">
        <v>22</v>
      </c>
      <c r="D97" s="13">
        <v>10964.16</v>
      </c>
      <c r="E97" s="13">
        <v>12000</v>
      </c>
      <c r="F97" s="13">
        <v>5888.6</v>
      </c>
      <c r="G97" s="13">
        <v>49.07</v>
      </c>
      <c r="H97" s="13">
        <v>12000</v>
      </c>
      <c r="I97" s="13">
        <v>0</v>
      </c>
      <c r="J97" s="13">
        <v>12000</v>
      </c>
      <c r="K97" s="13">
        <v>49.07</v>
      </c>
    </row>
    <row r="98" spans="1:11" ht="117.9" hidden="1" customHeight="1" x14ac:dyDescent="0.25">
      <c r="A98" s="10" t="s">
        <v>199</v>
      </c>
      <c r="B98" s="11" t="s">
        <v>200</v>
      </c>
      <c r="C98" s="11" t="s">
        <v>22</v>
      </c>
      <c r="D98" s="13">
        <v>64406.77</v>
      </c>
      <c r="E98" s="13">
        <v>32000</v>
      </c>
      <c r="F98" s="13">
        <v>51624.21</v>
      </c>
      <c r="G98" s="13">
        <v>161.33000000000001</v>
      </c>
      <c r="H98" s="13">
        <v>57000</v>
      </c>
      <c r="I98" s="13">
        <v>25000</v>
      </c>
      <c r="J98" s="13">
        <v>57000</v>
      </c>
      <c r="K98" s="13">
        <v>90.57</v>
      </c>
    </row>
    <row r="99" spans="1:11" ht="149.85" hidden="1" customHeight="1" x14ac:dyDescent="0.25">
      <c r="A99" s="10" t="s">
        <v>201</v>
      </c>
      <c r="B99" s="11" t="s">
        <v>202</v>
      </c>
      <c r="C99" s="11" t="s">
        <v>22</v>
      </c>
      <c r="D99" s="13">
        <v>2075.29</v>
      </c>
      <c r="E99" s="13">
        <v>0</v>
      </c>
      <c r="F99" s="13">
        <v>67304.37</v>
      </c>
      <c r="G99" s="13" t="s">
        <v>22</v>
      </c>
      <c r="H99" s="13">
        <v>75000</v>
      </c>
      <c r="I99" s="13">
        <v>75000</v>
      </c>
      <c r="J99" s="13">
        <v>75000</v>
      </c>
      <c r="K99" s="13">
        <v>89.74</v>
      </c>
    </row>
    <row r="100" spans="1:11" ht="85.95" hidden="1" customHeight="1" x14ac:dyDescent="0.25">
      <c r="A100" s="10" t="s">
        <v>203</v>
      </c>
      <c r="B100" s="11" t="s">
        <v>204</v>
      </c>
      <c r="C100" s="11" t="s">
        <v>22</v>
      </c>
      <c r="D100" s="13">
        <v>173739.3</v>
      </c>
      <c r="E100" s="13">
        <v>110000</v>
      </c>
      <c r="F100" s="13">
        <v>0</v>
      </c>
      <c r="G100" s="13">
        <v>0</v>
      </c>
      <c r="H100" s="13">
        <v>10000</v>
      </c>
      <c r="I100" s="13">
        <v>-100000</v>
      </c>
      <c r="J100" s="13">
        <v>10000</v>
      </c>
      <c r="K100" s="13">
        <v>0</v>
      </c>
    </row>
    <row r="101" spans="1:11" ht="85.95" hidden="1" customHeight="1" x14ac:dyDescent="0.25">
      <c r="A101" s="10" t="s">
        <v>205</v>
      </c>
      <c r="B101" s="11" t="s">
        <v>206</v>
      </c>
      <c r="C101" s="11" t="s">
        <v>22</v>
      </c>
      <c r="D101" s="13">
        <v>9500</v>
      </c>
      <c r="E101" s="13">
        <v>1500</v>
      </c>
      <c r="F101" s="13">
        <v>14773.36</v>
      </c>
      <c r="G101" s="13">
        <v>984.89</v>
      </c>
      <c r="H101" s="13">
        <v>16500</v>
      </c>
      <c r="I101" s="13">
        <v>15000</v>
      </c>
      <c r="J101" s="13">
        <v>16500</v>
      </c>
      <c r="K101" s="13">
        <v>89.54</v>
      </c>
    </row>
    <row r="102" spans="1:11" ht="75.45" hidden="1" customHeight="1" x14ac:dyDescent="0.25">
      <c r="A102" s="10" t="s">
        <v>207</v>
      </c>
      <c r="B102" s="11" t="s">
        <v>208</v>
      </c>
      <c r="C102" s="11" t="s">
        <v>22</v>
      </c>
      <c r="D102" s="13">
        <v>-980.02</v>
      </c>
      <c r="E102" s="13">
        <v>1000</v>
      </c>
      <c r="F102" s="13">
        <v>680.02</v>
      </c>
      <c r="G102" s="13">
        <v>68</v>
      </c>
      <c r="H102" s="13">
        <v>1000</v>
      </c>
      <c r="I102" s="13">
        <v>0</v>
      </c>
      <c r="J102" s="13">
        <v>1000</v>
      </c>
      <c r="K102" s="13">
        <v>68</v>
      </c>
    </row>
    <row r="103" spans="1:11" ht="75.45" hidden="1" customHeight="1" x14ac:dyDescent="0.25">
      <c r="A103" s="10" t="s">
        <v>209</v>
      </c>
      <c r="B103" s="11" t="s">
        <v>210</v>
      </c>
      <c r="C103" s="11" t="s">
        <v>22</v>
      </c>
      <c r="D103" s="13">
        <v>25914.17</v>
      </c>
      <c r="E103" s="13">
        <v>9000</v>
      </c>
      <c r="F103" s="13">
        <v>9800</v>
      </c>
      <c r="G103" s="13">
        <v>108.89</v>
      </c>
      <c r="H103" s="13">
        <v>10000</v>
      </c>
      <c r="I103" s="13">
        <v>1000</v>
      </c>
      <c r="J103" s="13">
        <v>10000</v>
      </c>
      <c r="K103" s="13">
        <v>98</v>
      </c>
    </row>
    <row r="104" spans="1:11" ht="96.15" hidden="1" customHeight="1" x14ac:dyDescent="0.25">
      <c r="A104" s="10" t="s">
        <v>211</v>
      </c>
      <c r="B104" s="11" t="s">
        <v>212</v>
      </c>
      <c r="C104" s="11" t="s">
        <v>22</v>
      </c>
      <c r="D104" s="13">
        <v>0</v>
      </c>
      <c r="E104" s="13">
        <v>0</v>
      </c>
      <c r="F104" s="13">
        <v>0</v>
      </c>
      <c r="G104" s="13" t="s">
        <v>22</v>
      </c>
      <c r="H104" s="13">
        <v>0</v>
      </c>
      <c r="I104" s="13">
        <v>0</v>
      </c>
      <c r="J104" s="13">
        <v>0</v>
      </c>
      <c r="K104" s="13" t="s">
        <v>22</v>
      </c>
    </row>
    <row r="105" spans="1:11" ht="64.2" hidden="1" customHeight="1" x14ac:dyDescent="0.25">
      <c r="A105" s="10" t="s">
        <v>213</v>
      </c>
      <c r="B105" s="11" t="s">
        <v>214</v>
      </c>
      <c r="C105" s="11" t="s">
        <v>22</v>
      </c>
      <c r="D105" s="13">
        <v>0</v>
      </c>
      <c r="E105" s="13">
        <v>0</v>
      </c>
      <c r="F105" s="13">
        <v>0</v>
      </c>
      <c r="G105" s="13" t="s">
        <v>22</v>
      </c>
      <c r="H105" s="13">
        <v>0</v>
      </c>
      <c r="I105" s="13">
        <v>0</v>
      </c>
      <c r="J105" s="13">
        <v>0</v>
      </c>
      <c r="K105" s="13" t="s">
        <v>22</v>
      </c>
    </row>
    <row r="106" spans="1:11" ht="64.2" hidden="1" customHeight="1" x14ac:dyDescent="0.25">
      <c r="A106" s="10" t="s">
        <v>215</v>
      </c>
      <c r="B106" s="11" t="s">
        <v>216</v>
      </c>
      <c r="C106" s="11" t="s">
        <v>22</v>
      </c>
      <c r="D106" s="13">
        <v>0</v>
      </c>
      <c r="E106" s="13">
        <v>3330</v>
      </c>
      <c r="F106" s="13">
        <v>0</v>
      </c>
      <c r="G106" s="13">
        <v>0</v>
      </c>
      <c r="H106" s="13">
        <v>3330</v>
      </c>
      <c r="I106" s="13">
        <v>0</v>
      </c>
      <c r="J106" s="13">
        <v>3330</v>
      </c>
      <c r="K106" s="13">
        <v>0</v>
      </c>
    </row>
    <row r="107" spans="1:11" ht="96.15" hidden="1" customHeight="1" x14ac:dyDescent="0.25">
      <c r="A107" s="10" t="s">
        <v>217</v>
      </c>
      <c r="B107" s="11" t="s">
        <v>218</v>
      </c>
      <c r="C107" s="11" t="s">
        <v>22</v>
      </c>
      <c r="D107" s="13">
        <v>4000</v>
      </c>
      <c r="E107" s="13">
        <v>3000</v>
      </c>
      <c r="F107" s="13">
        <v>18000</v>
      </c>
      <c r="G107" s="13">
        <v>600</v>
      </c>
      <c r="H107" s="13">
        <v>23000</v>
      </c>
      <c r="I107" s="13">
        <v>20000</v>
      </c>
      <c r="J107" s="13">
        <v>23000</v>
      </c>
      <c r="K107" s="13">
        <v>78.260000000000005</v>
      </c>
    </row>
    <row r="108" spans="1:11" ht="85.95" hidden="1" customHeight="1" x14ac:dyDescent="0.25">
      <c r="A108" s="10" t="s">
        <v>219</v>
      </c>
      <c r="B108" s="11" t="s">
        <v>220</v>
      </c>
      <c r="C108" s="11" t="s">
        <v>22</v>
      </c>
      <c r="D108" s="13">
        <v>0</v>
      </c>
      <c r="E108" s="13">
        <v>1000</v>
      </c>
      <c r="F108" s="13">
        <v>0</v>
      </c>
      <c r="G108" s="13">
        <v>0</v>
      </c>
      <c r="H108" s="13">
        <v>1000</v>
      </c>
      <c r="I108" s="13">
        <v>0</v>
      </c>
      <c r="J108" s="13">
        <v>1000</v>
      </c>
      <c r="K108" s="13">
        <v>0</v>
      </c>
    </row>
    <row r="109" spans="1:11" ht="96.15" hidden="1" customHeight="1" x14ac:dyDescent="0.25">
      <c r="A109" s="10" t="s">
        <v>221</v>
      </c>
      <c r="B109" s="11" t="s">
        <v>222</v>
      </c>
      <c r="C109" s="11" t="s">
        <v>22</v>
      </c>
      <c r="D109" s="13">
        <v>0</v>
      </c>
      <c r="E109" s="13">
        <v>0</v>
      </c>
      <c r="F109" s="13">
        <v>6000</v>
      </c>
      <c r="G109" s="13" t="s">
        <v>22</v>
      </c>
      <c r="H109" s="13">
        <v>6000</v>
      </c>
      <c r="I109" s="13">
        <v>6000</v>
      </c>
      <c r="J109" s="13">
        <v>6000</v>
      </c>
      <c r="K109" s="13">
        <v>100</v>
      </c>
    </row>
    <row r="110" spans="1:11" ht="106.65" hidden="1" customHeight="1" x14ac:dyDescent="0.25">
      <c r="A110" s="10" t="s">
        <v>223</v>
      </c>
      <c r="B110" s="11" t="s">
        <v>224</v>
      </c>
      <c r="C110" s="11" t="s">
        <v>22</v>
      </c>
      <c r="D110" s="13">
        <v>500</v>
      </c>
      <c r="E110" s="13">
        <v>0</v>
      </c>
      <c r="F110" s="13">
        <v>500</v>
      </c>
      <c r="G110" s="13" t="s">
        <v>22</v>
      </c>
      <c r="H110" s="13">
        <v>500</v>
      </c>
      <c r="I110" s="13">
        <v>500</v>
      </c>
      <c r="J110" s="13">
        <v>500</v>
      </c>
      <c r="K110" s="13">
        <v>100</v>
      </c>
    </row>
    <row r="111" spans="1:11" ht="106.65" hidden="1" customHeight="1" x14ac:dyDescent="0.25">
      <c r="A111" s="10" t="s">
        <v>225</v>
      </c>
      <c r="B111" s="11" t="s">
        <v>226</v>
      </c>
      <c r="C111" s="11" t="s">
        <v>22</v>
      </c>
      <c r="D111" s="13">
        <v>685500</v>
      </c>
      <c r="E111" s="13">
        <v>294000</v>
      </c>
      <c r="F111" s="13">
        <v>261810.08</v>
      </c>
      <c r="G111" s="13">
        <v>89.05</v>
      </c>
      <c r="H111" s="13">
        <v>294000</v>
      </c>
      <c r="I111" s="13">
        <v>0</v>
      </c>
      <c r="J111" s="13">
        <v>294000</v>
      </c>
      <c r="K111" s="13">
        <v>89.05</v>
      </c>
    </row>
    <row r="112" spans="1:11" ht="21.6" hidden="1" customHeight="1" x14ac:dyDescent="0.25">
      <c r="A112" s="10" t="s">
        <v>227</v>
      </c>
      <c r="B112" s="11" t="s">
        <v>228</v>
      </c>
      <c r="C112" s="11" t="s">
        <v>22</v>
      </c>
      <c r="D112" s="13">
        <v>0</v>
      </c>
      <c r="E112" s="13">
        <v>0</v>
      </c>
      <c r="F112" s="13">
        <v>0</v>
      </c>
      <c r="G112" s="13" t="s">
        <v>22</v>
      </c>
      <c r="H112" s="13">
        <v>0</v>
      </c>
      <c r="I112" s="13">
        <v>0</v>
      </c>
      <c r="J112" s="13">
        <v>0</v>
      </c>
      <c r="K112" s="13" t="s">
        <v>22</v>
      </c>
    </row>
    <row r="113" spans="1:11" ht="96.15" hidden="1" customHeight="1" x14ac:dyDescent="0.25">
      <c r="A113" s="10" t="s">
        <v>229</v>
      </c>
      <c r="B113" s="11" t="s">
        <v>230</v>
      </c>
      <c r="C113" s="11" t="s">
        <v>22</v>
      </c>
      <c r="D113" s="13">
        <v>37000</v>
      </c>
      <c r="E113" s="13">
        <v>0</v>
      </c>
      <c r="F113" s="13">
        <v>20000</v>
      </c>
      <c r="G113" s="13" t="s">
        <v>22</v>
      </c>
      <c r="H113" s="13">
        <v>20000</v>
      </c>
      <c r="I113" s="13">
        <v>20000</v>
      </c>
      <c r="J113" s="13">
        <v>20000</v>
      </c>
      <c r="K113" s="13">
        <v>100</v>
      </c>
    </row>
    <row r="114" spans="1:11" ht="117.9" hidden="1" customHeight="1" x14ac:dyDescent="0.25">
      <c r="A114" s="10" t="s">
        <v>231</v>
      </c>
      <c r="B114" s="11" t="s">
        <v>232</v>
      </c>
      <c r="C114" s="11" t="s">
        <v>22</v>
      </c>
      <c r="D114" s="13">
        <v>100000</v>
      </c>
      <c r="E114" s="13">
        <v>0</v>
      </c>
      <c r="F114" s="13">
        <v>15000</v>
      </c>
      <c r="G114" s="13" t="s">
        <v>22</v>
      </c>
      <c r="H114" s="13">
        <v>15000</v>
      </c>
      <c r="I114" s="13">
        <v>15000</v>
      </c>
      <c r="J114" s="13">
        <v>15000</v>
      </c>
      <c r="K114" s="13">
        <v>100</v>
      </c>
    </row>
    <row r="115" spans="1:11" ht="117.9" hidden="1" customHeight="1" x14ac:dyDescent="0.25">
      <c r="A115" s="10" t="s">
        <v>233</v>
      </c>
      <c r="B115" s="11" t="s">
        <v>234</v>
      </c>
      <c r="C115" s="11" t="s">
        <v>22</v>
      </c>
      <c r="D115" s="13">
        <v>5706.05</v>
      </c>
      <c r="E115" s="13">
        <v>2000</v>
      </c>
      <c r="F115" s="13">
        <v>5746.88</v>
      </c>
      <c r="G115" s="13">
        <v>287.33999999999997</v>
      </c>
      <c r="H115" s="13">
        <v>7000</v>
      </c>
      <c r="I115" s="13">
        <v>5000</v>
      </c>
      <c r="J115" s="13">
        <v>7000</v>
      </c>
      <c r="K115" s="13">
        <v>82.1</v>
      </c>
    </row>
    <row r="116" spans="1:11" ht="117.9" hidden="1" customHeight="1" x14ac:dyDescent="0.25">
      <c r="A116" s="10" t="s">
        <v>235</v>
      </c>
      <c r="B116" s="11" t="s">
        <v>236</v>
      </c>
      <c r="C116" s="11" t="s">
        <v>22</v>
      </c>
      <c r="D116" s="13">
        <v>19638.46</v>
      </c>
      <c r="E116" s="13">
        <v>13000</v>
      </c>
      <c r="F116" s="13">
        <v>-871.49</v>
      </c>
      <c r="G116" s="13">
        <v>-6.7</v>
      </c>
      <c r="H116" s="13">
        <v>3000</v>
      </c>
      <c r="I116" s="13">
        <v>-10000</v>
      </c>
      <c r="J116" s="13">
        <v>3000</v>
      </c>
      <c r="K116" s="13">
        <v>-29.05</v>
      </c>
    </row>
    <row r="117" spans="1:11" ht="192.45" hidden="1" customHeight="1" x14ac:dyDescent="0.25">
      <c r="A117" s="10" t="s">
        <v>237</v>
      </c>
      <c r="B117" s="11" t="s">
        <v>238</v>
      </c>
      <c r="C117" s="11" t="s">
        <v>22</v>
      </c>
      <c r="D117" s="13">
        <v>0</v>
      </c>
      <c r="E117" s="13">
        <v>0</v>
      </c>
      <c r="F117" s="13">
        <v>39000</v>
      </c>
      <c r="G117" s="13" t="s">
        <v>22</v>
      </c>
      <c r="H117" s="13">
        <v>40000</v>
      </c>
      <c r="I117" s="13">
        <v>40000</v>
      </c>
      <c r="J117" s="13">
        <v>40000</v>
      </c>
      <c r="K117" s="13">
        <v>97.5</v>
      </c>
    </row>
    <row r="118" spans="1:11" ht="128.25" hidden="1" customHeight="1" x14ac:dyDescent="0.25">
      <c r="A118" s="10" t="s">
        <v>239</v>
      </c>
      <c r="B118" s="11" t="s">
        <v>240</v>
      </c>
      <c r="C118" s="11" t="s">
        <v>22</v>
      </c>
      <c r="D118" s="13">
        <v>0</v>
      </c>
      <c r="E118" s="13">
        <v>5000</v>
      </c>
      <c r="F118" s="13">
        <v>0</v>
      </c>
      <c r="G118" s="13">
        <v>0</v>
      </c>
      <c r="H118" s="13">
        <v>5000</v>
      </c>
      <c r="I118" s="13">
        <v>0</v>
      </c>
      <c r="J118" s="13">
        <v>5000</v>
      </c>
      <c r="K118" s="13">
        <v>0</v>
      </c>
    </row>
    <row r="119" spans="1:11" ht="106.65" hidden="1" customHeight="1" x14ac:dyDescent="0.25">
      <c r="A119" s="10" t="s">
        <v>241</v>
      </c>
      <c r="B119" s="11" t="s">
        <v>242</v>
      </c>
      <c r="C119" s="11" t="s">
        <v>22</v>
      </c>
      <c r="D119" s="13">
        <v>9847.06</v>
      </c>
      <c r="E119" s="13">
        <v>10000</v>
      </c>
      <c r="F119" s="13">
        <v>3000</v>
      </c>
      <c r="G119" s="13">
        <v>30</v>
      </c>
      <c r="H119" s="13">
        <v>10000</v>
      </c>
      <c r="I119" s="13">
        <v>0</v>
      </c>
      <c r="J119" s="13">
        <v>10000</v>
      </c>
      <c r="K119" s="13">
        <v>30</v>
      </c>
    </row>
    <row r="120" spans="1:11" ht="128.25" hidden="1" customHeight="1" x14ac:dyDescent="0.25">
      <c r="A120" s="10" t="s">
        <v>243</v>
      </c>
      <c r="B120" s="11" t="s">
        <v>244</v>
      </c>
      <c r="C120" s="11" t="s">
        <v>22</v>
      </c>
      <c r="D120" s="13">
        <v>4201.37</v>
      </c>
      <c r="E120" s="13">
        <v>3000</v>
      </c>
      <c r="F120" s="13">
        <v>2687.1</v>
      </c>
      <c r="G120" s="13">
        <v>89.57</v>
      </c>
      <c r="H120" s="13">
        <v>3000</v>
      </c>
      <c r="I120" s="13">
        <v>0</v>
      </c>
      <c r="J120" s="13">
        <v>3000</v>
      </c>
      <c r="K120" s="13">
        <v>89.57</v>
      </c>
    </row>
    <row r="121" spans="1:11" ht="75.45" hidden="1" customHeight="1" x14ac:dyDescent="0.25">
      <c r="A121" s="10" t="s">
        <v>245</v>
      </c>
      <c r="B121" s="11" t="s">
        <v>246</v>
      </c>
      <c r="C121" s="11" t="s">
        <v>22</v>
      </c>
      <c r="D121" s="13">
        <v>6326.8</v>
      </c>
      <c r="E121" s="13">
        <v>3000</v>
      </c>
      <c r="F121" s="13">
        <v>1997.37</v>
      </c>
      <c r="G121" s="13">
        <v>66.58</v>
      </c>
      <c r="H121" s="13">
        <v>3000</v>
      </c>
      <c r="I121" s="13">
        <v>0</v>
      </c>
      <c r="J121" s="13">
        <v>3000</v>
      </c>
      <c r="K121" s="13">
        <v>66.58</v>
      </c>
    </row>
    <row r="122" spans="1:11" ht="149.85" hidden="1" customHeight="1" x14ac:dyDescent="0.25">
      <c r="A122" s="10" t="s">
        <v>247</v>
      </c>
      <c r="B122" s="11" t="s">
        <v>248</v>
      </c>
      <c r="C122" s="11" t="s">
        <v>22</v>
      </c>
      <c r="D122" s="13">
        <v>11414.24</v>
      </c>
      <c r="E122" s="13">
        <v>128000</v>
      </c>
      <c r="F122" s="13">
        <v>1187.4100000000001</v>
      </c>
      <c r="G122" s="13">
        <v>0.93</v>
      </c>
      <c r="H122" s="13">
        <v>28000</v>
      </c>
      <c r="I122" s="13">
        <v>-100000</v>
      </c>
      <c r="J122" s="13">
        <v>28000</v>
      </c>
      <c r="K122" s="13">
        <v>4.24</v>
      </c>
    </row>
    <row r="123" spans="1:11" ht="75.45" hidden="1" customHeight="1" x14ac:dyDescent="0.25">
      <c r="A123" s="10" t="s">
        <v>249</v>
      </c>
      <c r="B123" s="11" t="s">
        <v>250</v>
      </c>
      <c r="C123" s="11" t="s">
        <v>22</v>
      </c>
      <c r="D123" s="13">
        <v>13.73</v>
      </c>
      <c r="E123" s="13">
        <v>1000</v>
      </c>
      <c r="F123" s="13">
        <v>1000</v>
      </c>
      <c r="G123" s="13">
        <v>100</v>
      </c>
      <c r="H123" s="13">
        <v>1000</v>
      </c>
      <c r="I123" s="13">
        <v>0</v>
      </c>
      <c r="J123" s="13">
        <v>1000</v>
      </c>
      <c r="K123" s="13">
        <v>100</v>
      </c>
    </row>
    <row r="124" spans="1:11" ht="117.9" hidden="1" customHeight="1" x14ac:dyDescent="0.25">
      <c r="A124" s="10" t="s">
        <v>251</v>
      </c>
      <c r="B124" s="11" t="s">
        <v>252</v>
      </c>
      <c r="C124" s="11" t="s">
        <v>22</v>
      </c>
      <c r="D124" s="13">
        <v>70000</v>
      </c>
      <c r="E124" s="13">
        <v>55000</v>
      </c>
      <c r="F124" s="13">
        <v>40000</v>
      </c>
      <c r="G124" s="13">
        <v>72.73</v>
      </c>
      <c r="H124" s="13">
        <v>55000</v>
      </c>
      <c r="I124" s="13">
        <v>0</v>
      </c>
      <c r="J124" s="13">
        <v>55000</v>
      </c>
      <c r="K124" s="13">
        <v>72.73</v>
      </c>
    </row>
    <row r="125" spans="1:11" ht="128.25" hidden="1" customHeight="1" x14ac:dyDescent="0.25">
      <c r="A125" s="10" t="s">
        <v>253</v>
      </c>
      <c r="B125" s="11" t="s">
        <v>254</v>
      </c>
      <c r="C125" s="11" t="s">
        <v>22</v>
      </c>
      <c r="D125" s="13">
        <v>-1000</v>
      </c>
      <c r="E125" s="13">
        <v>0</v>
      </c>
      <c r="F125" s="13">
        <v>0</v>
      </c>
      <c r="G125" s="13" t="s">
        <v>22</v>
      </c>
      <c r="H125" s="13">
        <v>0</v>
      </c>
      <c r="I125" s="13">
        <v>0</v>
      </c>
      <c r="J125" s="13">
        <v>0</v>
      </c>
      <c r="K125" s="13" t="s">
        <v>22</v>
      </c>
    </row>
    <row r="126" spans="1:11" ht="64.2" hidden="1" customHeight="1" x14ac:dyDescent="0.25">
      <c r="A126" s="10" t="s">
        <v>255</v>
      </c>
      <c r="B126" s="11" t="s">
        <v>256</v>
      </c>
      <c r="C126" s="11" t="s">
        <v>22</v>
      </c>
      <c r="D126" s="13">
        <v>72274.62</v>
      </c>
      <c r="E126" s="13">
        <v>31000</v>
      </c>
      <c r="F126" s="13">
        <v>34299.839999999997</v>
      </c>
      <c r="G126" s="13">
        <v>110.64</v>
      </c>
      <c r="H126" s="13">
        <v>41000</v>
      </c>
      <c r="I126" s="13">
        <v>10000</v>
      </c>
      <c r="J126" s="13">
        <v>41000</v>
      </c>
      <c r="K126" s="13">
        <v>83.66</v>
      </c>
    </row>
    <row r="127" spans="1:11" ht="96.15" hidden="1" customHeight="1" x14ac:dyDescent="0.25">
      <c r="A127" s="10" t="s">
        <v>257</v>
      </c>
      <c r="B127" s="11" t="s">
        <v>258</v>
      </c>
      <c r="C127" s="11" t="s">
        <v>22</v>
      </c>
      <c r="D127" s="13">
        <v>50000</v>
      </c>
      <c r="E127" s="13">
        <v>0</v>
      </c>
      <c r="F127" s="13">
        <v>0</v>
      </c>
      <c r="G127" s="13" t="s">
        <v>22</v>
      </c>
      <c r="H127" s="13">
        <v>0</v>
      </c>
      <c r="I127" s="13">
        <v>0</v>
      </c>
      <c r="J127" s="13">
        <v>0</v>
      </c>
      <c r="K127" s="13" t="s">
        <v>22</v>
      </c>
    </row>
    <row r="128" spans="1:11" ht="202.65" hidden="1" customHeight="1" x14ac:dyDescent="0.25">
      <c r="A128" s="10" t="s">
        <v>259</v>
      </c>
      <c r="B128" s="11" t="s">
        <v>260</v>
      </c>
      <c r="C128" s="11" t="s">
        <v>22</v>
      </c>
      <c r="D128" s="13">
        <v>-5000</v>
      </c>
      <c r="E128" s="13">
        <v>2000</v>
      </c>
      <c r="F128" s="13">
        <v>2500</v>
      </c>
      <c r="G128" s="13">
        <v>125</v>
      </c>
      <c r="H128" s="13">
        <v>3000</v>
      </c>
      <c r="I128" s="13">
        <v>1000</v>
      </c>
      <c r="J128" s="13">
        <v>3000</v>
      </c>
      <c r="K128" s="13">
        <v>83.33</v>
      </c>
    </row>
    <row r="129" spans="1:11" ht="117.9" hidden="1" customHeight="1" x14ac:dyDescent="0.25">
      <c r="A129" s="10" t="s">
        <v>261</v>
      </c>
      <c r="B129" s="11" t="s">
        <v>262</v>
      </c>
      <c r="C129" s="11" t="s">
        <v>22</v>
      </c>
      <c r="D129" s="13">
        <v>35000</v>
      </c>
      <c r="E129" s="13">
        <v>0</v>
      </c>
      <c r="F129" s="13">
        <v>5000</v>
      </c>
      <c r="G129" s="13" t="s">
        <v>22</v>
      </c>
      <c r="H129" s="13">
        <v>5000</v>
      </c>
      <c r="I129" s="13">
        <v>5000</v>
      </c>
      <c r="J129" s="13">
        <v>5000</v>
      </c>
      <c r="K129" s="13">
        <v>100</v>
      </c>
    </row>
    <row r="130" spans="1:11" ht="106.65" hidden="1" customHeight="1" x14ac:dyDescent="0.25">
      <c r="A130" s="10" t="s">
        <v>263</v>
      </c>
      <c r="B130" s="11" t="s">
        <v>264</v>
      </c>
      <c r="C130" s="11" t="s">
        <v>22</v>
      </c>
      <c r="D130" s="13">
        <v>1200</v>
      </c>
      <c r="E130" s="13">
        <v>28000</v>
      </c>
      <c r="F130" s="13">
        <v>0</v>
      </c>
      <c r="G130" s="13">
        <v>0</v>
      </c>
      <c r="H130" s="13">
        <v>18000</v>
      </c>
      <c r="I130" s="13">
        <v>-10000</v>
      </c>
      <c r="J130" s="13">
        <v>18000</v>
      </c>
      <c r="K130" s="13">
        <v>0</v>
      </c>
    </row>
    <row r="131" spans="1:11" ht="96.15" hidden="1" customHeight="1" x14ac:dyDescent="0.25">
      <c r="A131" s="10" t="s">
        <v>265</v>
      </c>
      <c r="B131" s="11" t="s">
        <v>266</v>
      </c>
      <c r="C131" s="11" t="s">
        <v>22</v>
      </c>
      <c r="D131" s="13">
        <v>90152.05</v>
      </c>
      <c r="E131" s="13">
        <v>11000</v>
      </c>
      <c r="F131" s="13">
        <v>-5779.05</v>
      </c>
      <c r="G131" s="13">
        <v>-52.54</v>
      </c>
      <c r="H131" s="13">
        <v>6000</v>
      </c>
      <c r="I131" s="13">
        <v>-5000</v>
      </c>
      <c r="J131" s="13">
        <v>6000</v>
      </c>
      <c r="K131" s="13">
        <v>-96.32</v>
      </c>
    </row>
    <row r="132" spans="1:11" ht="75.45" hidden="1" customHeight="1" x14ac:dyDescent="0.25">
      <c r="A132" s="10" t="s">
        <v>267</v>
      </c>
      <c r="B132" s="11" t="s">
        <v>268</v>
      </c>
      <c r="C132" s="11" t="s">
        <v>22</v>
      </c>
      <c r="D132" s="13">
        <v>689109.48</v>
      </c>
      <c r="E132" s="13">
        <v>332000</v>
      </c>
      <c r="F132" s="13">
        <v>308186.96999999997</v>
      </c>
      <c r="G132" s="13">
        <v>92.83</v>
      </c>
      <c r="H132" s="13">
        <v>352000</v>
      </c>
      <c r="I132" s="13">
        <v>20000</v>
      </c>
      <c r="J132" s="13">
        <v>352000</v>
      </c>
      <c r="K132" s="13">
        <v>87.55</v>
      </c>
    </row>
    <row r="133" spans="1:11" ht="32.85" hidden="1" customHeight="1" x14ac:dyDescent="0.25">
      <c r="A133" s="10" t="s">
        <v>269</v>
      </c>
      <c r="B133" s="11" t="s">
        <v>270</v>
      </c>
      <c r="C133" s="11" t="s">
        <v>22</v>
      </c>
      <c r="D133" s="13">
        <v>69149.8</v>
      </c>
      <c r="E133" s="13">
        <v>29604.3</v>
      </c>
      <c r="F133" s="13">
        <v>19900.11</v>
      </c>
      <c r="G133" s="13">
        <v>67.22</v>
      </c>
      <c r="H133" s="13">
        <v>34349.14</v>
      </c>
      <c r="I133" s="13">
        <v>4744.84</v>
      </c>
      <c r="J133" s="13">
        <v>34349.14</v>
      </c>
      <c r="K133" s="13">
        <v>57.93</v>
      </c>
    </row>
    <row r="134" spans="1:11" ht="75.45" hidden="1" customHeight="1" x14ac:dyDescent="0.25">
      <c r="A134" s="10" t="s">
        <v>271</v>
      </c>
      <c r="B134" s="11" t="s">
        <v>272</v>
      </c>
      <c r="C134" s="11" t="s">
        <v>22</v>
      </c>
      <c r="D134" s="13">
        <v>2136.89</v>
      </c>
      <c r="E134" s="13">
        <v>0</v>
      </c>
      <c r="F134" s="13">
        <v>-136.88999999999999</v>
      </c>
      <c r="G134" s="13" t="s">
        <v>22</v>
      </c>
      <c r="H134" s="13">
        <v>0</v>
      </c>
      <c r="I134" s="13">
        <v>0</v>
      </c>
      <c r="J134" s="13">
        <v>0</v>
      </c>
      <c r="K134" s="13" t="s">
        <v>22</v>
      </c>
    </row>
    <row r="135" spans="1:11" ht="43.35" hidden="1" customHeight="1" x14ac:dyDescent="0.25">
      <c r="A135" s="10" t="s">
        <v>273</v>
      </c>
      <c r="B135" s="11" t="s">
        <v>274</v>
      </c>
      <c r="C135" s="11" t="s">
        <v>22</v>
      </c>
      <c r="D135" s="13">
        <v>67012.91</v>
      </c>
      <c r="E135" s="13">
        <v>29604.3</v>
      </c>
      <c r="F135" s="13">
        <v>20037</v>
      </c>
      <c r="G135" s="13">
        <v>67.680000000000007</v>
      </c>
      <c r="H135" s="13">
        <v>34349.14</v>
      </c>
      <c r="I135" s="13">
        <v>4744.84</v>
      </c>
      <c r="J135" s="13">
        <v>34349.14</v>
      </c>
      <c r="K135" s="13">
        <v>58.33</v>
      </c>
    </row>
    <row r="136" spans="1:11" ht="64.2" hidden="1" customHeight="1" x14ac:dyDescent="0.25">
      <c r="A136" s="10" t="s">
        <v>275</v>
      </c>
      <c r="B136" s="11" t="s">
        <v>276</v>
      </c>
      <c r="C136" s="11" t="s">
        <v>22</v>
      </c>
      <c r="D136" s="13">
        <v>3082700.19</v>
      </c>
      <c r="E136" s="13">
        <v>1820862.8</v>
      </c>
      <c r="F136" s="13">
        <v>879291.38</v>
      </c>
      <c r="G136" s="13">
        <v>48.29</v>
      </c>
      <c r="H136" s="13">
        <v>1660100.45</v>
      </c>
      <c r="I136" s="13">
        <v>-160762.35</v>
      </c>
      <c r="J136" s="13">
        <v>1660100.45</v>
      </c>
      <c r="K136" s="13">
        <v>52.97</v>
      </c>
    </row>
    <row r="137" spans="1:11" ht="64.2" hidden="1" customHeight="1" x14ac:dyDescent="0.25">
      <c r="A137" s="10" t="s">
        <v>277</v>
      </c>
      <c r="B137" s="11" t="s">
        <v>278</v>
      </c>
      <c r="C137" s="11" t="s">
        <v>22</v>
      </c>
      <c r="D137" s="13">
        <v>1984563.41</v>
      </c>
      <c r="E137" s="13">
        <v>770991.39</v>
      </c>
      <c r="F137" s="13">
        <v>136766.76999999999</v>
      </c>
      <c r="G137" s="13">
        <v>17.739999999999998</v>
      </c>
      <c r="H137" s="13">
        <v>544468.39</v>
      </c>
      <c r="I137" s="13">
        <v>-226523</v>
      </c>
      <c r="J137" s="13">
        <v>544468.39</v>
      </c>
      <c r="K137" s="13">
        <v>25.12</v>
      </c>
    </row>
    <row r="138" spans="1:11" ht="64.2" hidden="1" customHeight="1" x14ac:dyDescent="0.25">
      <c r="A138" s="10" t="s">
        <v>279</v>
      </c>
      <c r="B138" s="11" t="s">
        <v>280</v>
      </c>
      <c r="C138" s="11" t="s">
        <v>22</v>
      </c>
      <c r="D138" s="13">
        <v>1098136.78</v>
      </c>
      <c r="E138" s="13">
        <v>1049871.4099999999</v>
      </c>
      <c r="F138" s="13">
        <v>742524.61</v>
      </c>
      <c r="G138" s="13">
        <v>70.73</v>
      </c>
      <c r="H138" s="13">
        <v>1115632.06</v>
      </c>
      <c r="I138" s="13">
        <v>65760.649999999994</v>
      </c>
      <c r="J138" s="13">
        <v>1115632.06</v>
      </c>
      <c r="K138" s="13">
        <v>66.56</v>
      </c>
    </row>
    <row r="139" spans="1:11" ht="21.6" hidden="1" customHeight="1" x14ac:dyDescent="0.25">
      <c r="A139" s="10" t="s">
        <v>281</v>
      </c>
      <c r="B139" s="11" t="s">
        <v>282</v>
      </c>
      <c r="C139" s="11" t="s">
        <v>22</v>
      </c>
      <c r="D139" s="13">
        <v>1575453.14</v>
      </c>
      <c r="E139" s="13">
        <v>1792450.71</v>
      </c>
      <c r="F139" s="13">
        <v>1467039.39</v>
      </c>
      <c r="G139" s="13">
        <v>81.849999999999994</v>
      </c>
      <c r="H139" s="13">
        <v>1865379.12</v>
      </c>
      <c r="I139" s="13">
        <v>72928.41</v>
      </c>
      <c r="J139" s="13">
        <v>1865379.12</v>
      </c>
      <c r="K139" s="13">
        <v>78.650000000000006</v>
      </c>
    </row>
    <row r="140" spans="1:11" ht="32.85" hidden="1" customHeight="1" x14ac:dyDescent="0.25">
      <c r="A140" s="10" t="s">
        <v>283</v>
      </c>
      <c r="B140" s="11" t="s">
        <v>284</v>
      </c>
      <c r="C140" s="11" t="s">
        <v>22</v>
      </c>
      <c r="D140" s="13">
        <v>15600</v>
      </c>
      <c r="E140" s="13">
        <v>0</v>
      </c>
      <c r="F140" s="13">
        <v>0</v>
      </c>
      <c r="G140" s="13" t="s">
        <v>22</v>
      </c>
      <c r="H140" s="13">
        <v>0</v>
      </c>
      <c r="I140" s="13">
        <v>0</v>
      </c>
      <c r="J140" s="13">
        <v>0</v>
      </c>
      <c r="K140" s="13" t="s">
        <v>22</v>
      </c>
    </row>
    <row r="141" spans="1:11" ht="53.85" hidden="1" customHeight="1" x14ac:dyDescent="0.25">
      <c r="A141" s="10" t="s">
        <v>285</v>
      </c>
      <c r="B141" s="11" t="s">
        <v>286</v>
      </c>
      <c r="C141" s="11" t="s">
        <v>22</v>
      </c>
      <c r="D141" s="13">
        <v>1323515.83</v>
      </c>
      <c r="E141" s="13">
        <v>1580910</v>
      </c>
      <c r="F141" s="13">
        <v>1300158.79</v>
      </c>
      <c r="G141" s="13">
        <v>82.24</v>
      </c>
      <c r="H141" s="13">
        <v>1580910</v>
      </c>
      <c r="I141" s="13">
        <v>0</v>
      </c>
      <c r="J141" s="13">
        <v>1580910</v>
      </c>
      <c r="K141" s="13">
        <v>82.24</v>
      </c>
    </row>
    <row r="142" spans="1:11" ht="53.85" hidden="1" customHeight="1" x14ac:dyDescent="0.25">
      <c r="A142" s="10" t="s">
        <v>287</v>
      </c>
      <c r="B142" s="11" t="s">
        <v>288</v>
      </c>
      <c r="C142" s="11" t="s">
        <v>22</v>
      </c>
      <c r="D142" s="13">
        <v>235674.56</v>
      </c>
      <c r="E142" s="13">
        <v>211540.71</v>
      </c>
      <c r="F142" s="13">
        <v>166739.26999999999</v>
      </c>
      <c r="G142" s="13">
        <v>78.819999999999993</v>
      </c>
      <c r="H142" s="13">
        <v>284327.78999999998</v>
      </c>
      <c r="I142" s="13">
        <v>72787.08</v>
      </c>
      <c r="J142" s="13">
        <v>284327.78999999998</v>
      </c>
      <c r="K142" s="13">
        <v>58.64</v>
      </c>
    </row>
    <row r="143" spans="1:11" ht="64.2" hidden="1" customHeight="1" x14ac:dyDescent="0.25">
      <c r="A143" s="10" t="s">
        <v>289</v>
      </c>
      <c r="B143" s="11" t="s">
        <v>290</v>
      </c>
      <c r="C143" s="11" t="s">
        <v>22</v>
      </c>
      <c r="D143" s="13">
        <v>662.75</v>
      </c>
      <c r="E143" s="13">
        <v>0</v>
      </c>
      <c r="F143" s="13">
        <v>141.33000000000001</v>
      </c>
      <c r="G143" s="13" t="s">
        <v>22</v>
      </c>
      <c r="H143" s="13">
        <v>141.33000000000001</v>
      </c>
      <c r="I143" s="13">
        <v>141.33000000000001</v>
      </c>
      <c r="J143" s="13">
        <v>141.33000000000001</v>
      </c>
      <c r="K143" s="13">
        <v>100</v>
      </c>
    </row>
    <row r="144" spans="1:11" ht="14.4" hidden="1" customHeight="1" x14ac:dyDescent="0.25">
      <c r="A144" s="10" t="s">
        <v>291</v>
      </c>
      <c r="B144" s="11" t="s">
        <v>292</v>
      </c>
      <c r="C144" s="11" t="s">
        <v>22</v>
      </c>
      <c r="D144" s="13">
        <v>6575</v>
      </c>
      <c r="E144" s="13">
        <v>3266.15</v>
      </c>
      <c r="F144" s="13">
        <v>6263.97</v>
      </c>
      <c r="G144" s="13">
        <v>191.78</v>
      </c>
      <c r="H144" s="13">
        <v>6266.15</v>
      </c>
      <c r="I144" s="13">
        <v>3000</v>
      </c>
      <c r="J144" s="13">
        <v>6266.15</v>
      </c>
      <c r="K144" s="13">
        <v>99.97</v>
      </c>
    </row>
    <row r="145" spans="1:11" ht="85.95" hidden="1" customHeight="1" x14ac:dyDescent="0.25">
      <c r="A145" s="10" t="s">
        <v>293</v>
      </c>
      <c r="B145" s="11" t="s">
        <v>294</v>
      </c>
      <c r="C145" s="11" t="s">
        <v>22</v>
      </c>
      <c r="D145" s="13">
        <v>6575</v>
      </c>
      <c r="E145" s="13">
        <v>0</v>
      </c>
      <c r="F145" s="13">
        <v>2997.82</v>
      </c>
      <c r="G145" s="13" t="s">
        <v>22</v>
      </c>
      <c r="H145" s="13">
        <v>3000</v>
      </c>
      <c r="I145" s="13">
        <v>3000</v>
      </c>
      <c r="J145" s="13">
        <v>3000</v>
      </c>
      <c r="K145" s="13">
        <v>99.93</v>
      </c>
    </row>
    <row r="146" spans="1:11" ht="32.85" hidden="1" customHeight="1" x14ac:dyDescent="0.25">
      <c r="A146" s="10" t="s">
        <v>295</v>
      </c>
      <c r="B146" s="11" t="s">
        <v>296</v>
      </c>
      <c r="C146" s="11" t="s">
        <v>22</v>
      </c>
      <c r="D146" s="13">
        <v>0</v>
      </c>
      <c r="E146" s="13">
        <v>3266.15</v>
      </c>
      <c r="F146" s="13">
        <v>3266.15</v>
      </c>
      <c r="G146" s="13">
        <v>100</v>
      </c>
      <c r="H146" s="13">
        <v>3266.15</v>
      </c>
      <c r="I146" s="13">
        <v>0</v>
      </c>
      <c r="J146" s="13">
        <v>3266.15</v>
      </c>
      <c r="K146" s="13">
        <v>100</v>
      </c>
    </row>
    <row r="147" spans="1:11" ht="14.4" customHeight="1" x14ac:dyDescent="0.25">
      <c r="A147" s="10" t="s">
        <v>297</v>
      </c>
      <c r="B147" s="11" t="s">
        <v>298</v>
      </c>
      <c r="C147" s="12" t="s">
        <v>22</v>
      </c>
      <c r="D147" s="13">
        <v>1362183.11</v>
      </c>
      <c r="E147" s="13">
        <v>0</v>
      </c>
      <c r="F147" s="13">
        <v>-1080488.8700000001</v>
      </c>
      <c r="G147" s="13" t="s">
        <v>22</v>
      </c>
      <c r="H147" s="13">
        <v>215000</v>
      </c>
      <c r="I147" s="13">
        <v>215000</v>
      </c>
      <c r="J147" s="13">
        <v>215000</v>
      </c>
      <c r="K147" s="13">
        <v>-502.55</v>
      </c>
    </row>
    <row r="148" spans="1:11" ht="14.4" customHeight="1" x14ac:dyDescent="0.25">
      <c r="A148" s="10" t="s">
        <v>299</v>
      </c>
      <c r="B148" s="11" t="s">
        <v>300</v>
      </c>
      <c r="C148" s="11" t="s">
        <v>22</v>
      </c>
      <c r="D148" s="13">
        <v>1287383.1100000001</v>
      </c>
      <c r="E148" s="13">
        <v>0</v>
      </c>
      <c r="F148" s="13">
        <v>-1295488.8700000001</v>
      </c>
      <c r="G148" s="13" t="s">
        <v>22</v>
      </c>
      <c r="H148" s="13">
        <v>0</v>
      </c>
      <c r="I148" s="13">
        <v>0</v>
      </c>
      <c r="J148" s="13">
        <v>0</v>
      </c>
      <c r="K148" s="13" t="s">
        <v>22</v>
      </c>
    </row>
    <row r="149" spans="1:11" ht="21.6" hidden="1" customHeight="1" x14ac:dyDescent="0.25">
      <c r="A149" s="10" t="s">
        <v>301</v>
      </c>
      <c r="B149" s="11" t="s">
        <v>302</v>
      </c>
      <c r="C149" s="11" t="s">
        <v>22</v>
      </c>
      <c r="D149" s="13">
        <v>1287383.1100000001</v>
      </c>
      <c r="E149" s="13">
        <v>0</v>
      </c>
      <c r="F149" s="13">
        <v>-1295488.8700000001</v>
      </c>
      <c r="G149" s="13" t="s">
        <v>22</v>
      </c>
      <c r="H149" s="13">
        <v>0</v>
      </c>
      <c r="I149" s="13">
        <v>0</v>
      </c>
      <c r="J149" s="13">
        <v>0</v>
      </c>
      <c r="K149" s="13" t="s">
        <v>22</v>
      </c>
    </row>
    <row r="150" spans="1:11" ht="14.4" customHeight="1" x14ac:dyDescent="0.25">
      <c r="A150" s="10" t="s">
        <v>303</v>
      </c>
      <c r="B150" s="11" t="s">
        <v>304</v>
      </c>
      <c r="C150" s="11" t="s">
        <v>22</v>
      </c>
      <c r="D150" s="13">
        <v>12800</v>
      </c>
      <c r="E150" s="13">
        <v>0</v>
      </c>
      <c r="F150" s="13">
        <v>0</v>
      </c>
      <c r="G150" s="13" t="s">
        <v>22</v>
      </c>
      <c r="H150" s="13">
        <v>0</v>
      </c>
      <c r="I150" s="13">
        <v>0</v>
      </c>
      <c r="J150" s="13">
        <v>0</v>
      </c>
      <c r="K150" s="13" t="s">
        <v>22</v>
      </c>
    </row>
    <row r="151" spans="1:11" ht="21.6" hidden="1" customHeight="1" x14ac:dyDescent="0.25">
      <c r="A151" s="10" t="s">
        <v>305</v>
      </c>
      <c r="B151" s="11" t="s">
        <v>306</v>
      </c>
      <c r="C151" s="11" t="s">
        <v>22</v>
      </c>
      <c r="D151" s="13">
        <v>12800</v>
      </c>
      <c r="E151" s="13">
        <v>0</v>
      </c>
      <c r="F151" s="13">
        <v>0</v>
      </c>
      <c r="G151" s="13" t="s">
        <v>22</v>
      </c>
      <c r="H151" s="13">
        <v>0</v>
      </c>
      <c r="I151" s="13">
        <v>0</v>
      </c>
      <c r="J151" s="13">
        <v>0</v>
      </c>
      <c r="K151" s="13" t="s">
        <v>22</v>
      </c>
    </row>
    <row r="152" spans="1:11" ht="14.4" customHeight="1" x14ac:dyDescent="0.25">
      <c r="A152" s="10" t="s">
        <v>307</v>
      </c>
      <c r="B152" s="11" t="s">
        <v>308</v>
      </c>
      <c r="C152" s="11" t="s">
        <v>22</v>
      </c>
      <c r="D152" s="13">
        <v>62000</v>
      </c>
      <c r="E152" s="13">
        <v>0</v>
      </c>
      <c r="F152" s="13">
        <v>215000</v>
      </c>
      <c r="G152" s="13" t="s">
        <v>22</v>
      </c>
      <c r="H152" s="13">
        <v>215000</v>
      </c>
      <c r="I152" s="13">
        <v>215000</v>
      </c>
      <c r="J152" s="13">
        <v>215000</v>
      </c>
      <c r="K152" s="13">
        <v>100</v>
      </c>
    </row>
    <row r="153" spans="1:11" ht="32.85" hidden="1" customHeight="1" x14ac:dyDescent="0.25">
      <c r="A153" s="10" t="s">
        <v>309</v>
      </c>
      <c r="B153" s="11" t="s">
        <v>310</v>
      </c>
      <c r="C153" s="11" t="s">
        <v>22</v>
      </c>
      <c r="D153" s="13">
        <v>10000</v>
      </c>
      <c r="E153" s="13">
        <v>0</v>
      </c>
      <c r="F153" s="13">
        <v>215000</v>
      </c>
      <c r="G153" s="13" t="s">
        <v>22</v>
      </c>
      <c r="H153" s="13">
        <v>215000</v>
      </c>
      <c r="I153" s="13">
        <v>215000</v>
      </c>
      <c r="J153" s="13">
        <v>215000</v>
      </c>
      <c r="K153" s="13">
        <v>100</v>
      </c>
    </row>
    <row r="154" spans="1:11" ht="21.6" hidden="1" customHeight="1" x14ac:dyDescent="0.25">
      <c r="A154" s="10" t="s">
        <v>311</v>
      </c>
      <c r="B154" s="11" t="s">
        <v>312</v>
      </c>
      <c r="C154" s="11" t="s">
        <v>22</v>
      </c>
      <c r="D154" s="13">
        <v>52000</v>
      </c>
      <c r="E154" s="13">
        <v>0</v>
      </c>
      <c r="F154" s="13">
        <v>0</v>
      </c>
      <c r="G154" s="13" t="s">
        <v>22</v>
      </c>
      <c r="H154" s="13">
        <v>0</v>
      </c>
      <c r="I154" s="13">
        <v>0</v>
      </c>
      <c r="J154" s="13">
        <v>0</v>
      </c>
      <c r="K154" s="13" t="s">
        <v>22</v>
      </c>
    </row>
    <row r="155" spans="1:11" ht="14.4" customHeight="1" x14ac:dyDescent="0.25">
      <c r="A155" s="3" t="s">
        <v>313</v>
      </c>
      <c r="B155" s="4" t="s">
        <v>314</v>
      </c>
      <c r="C155" s="5" t="s">
        <v>22</v>
      </c>
      <c r="D155" s="6">
        <v>1191142601.04</v>
      </c>
      <c r="E155" s="6">
        <v>1311930879.95</v>
      </c>
      <c r="F155" s="6">
        <v>777658002.10000002</v>
      </c>
      <c r="G155" s="6">
        <v>59.28</v>
      </c>
      <c r="H155" s="6">
        <f>H156+H187</f>
        <v>1396978391.1499999</v>
      </c>
      <c r="I155" s="6">
        <f>I156+I187</f>
        <v>85047511.199999988</v>
      </c>
      <c r="J155" s="6">
        <f>J156+J187</f>
        <v>1396913391.1499999</v>
      </c>
      <c r="K155" s="6">
        <v>56.33</v>
      </c>
    </row>
    <row r="156" spans="1:11" ht="32.85" customHeight="1" x14ac:dyDescent="0.25">
      <c r="A156" s="10" t="s">
        <v>315</v>
      </c>
      <c r="B156" s="11" t="s">
        <v>316</v>
      </c>
      <c r="C156" s="12" t="s">
        <v>22</v>
      </c>
      <c r="D156" s="13">
        <v>1160095850.45</v>
      </c>
      <c r="E156" s="13">
        <v>1311311500.45</v>
      </c>
      <c r="F156" s="13">
        <v>727156443.70000005</v>
      </c>
      <c r="G156" s="13">
        <v>55.45</v>
      </c>
      <c r="H156" s="13">
        <f>H157+H162+H176+H183</f>
        <v>1343496418.29</v>
      </c>
      <c r="I156" s="13">
        <f>I157+I162+I176+I183</f>
        <v>32184917.839999981</v>
      </c>
      <c r="J156" s="13">
        <f>J157+J162+J176+J183</f>
        <v>1343496418.29</v>
      </c>
      <c r="K156" s="13">
        <v>54.8</v>
      </c>
    </row>
    <row r="157" spans="1:11" ht="21.6" customHeight="1" x14ac:dyDescent="0.25">
      <c r="A157" s="10" t="s">
        <v>317</v>
      </c>
      <c r="B157" s="11" t="s">
        <v>318</v>
      </c>
      <c r="C157" s="11" t="s">
        <v>22</v>
      </c>
      <c r="D157" s="13">
        <v>36492000</v>
      </c>
      <c r="E157" s="13">
        <v>62307000</v>
      </c>
      <c r="F157" s="13">
        <v>41538400</v>
      </c>
      <c r="G157" s="13">
        <v>66.67</v>
      </c>
      <c r="H157" s="13">
        <v>65307000</v>
      </c>
      <c r="I157" s="13">
        <f>H157-E157</f>
        <v>3000000</v>
      </c>
      <c r="J157" s="13">
        <v>65307000</v>
      </c>
      <c r="K157" s="13">
        <v>63.6</v>
      </c>
    </row>
    <row r="158" spans="1:11" ht="32.85" hidden="1" customHeight="1" x14ac:dyDescent="0.25">
      <c r="A158" s="10" t="s">
        <v>319</v>
      </c>
      <c r="B158" s="11" t="s">
        <v>320</v>
      </c>
      <c r="C158" s="11" t="s">
        <v>22</v>
      </c>
      <c r="D158" s="13">
        <v>0</v>
      </c>
      <c r="E158" s="13">
        <v>0</v>
      </c>
      <c r="F158" s="13">
        <v>0</v>
      </c>
      <c r="G158" s="13" t="s">
        <v>22</v>
      </c>
      <c r="H158" s="13">
        <v>0</v>
      </c>
      <c r="I158" s="13">
        <f t="shared" ref="I158:I187" si="3">H158-E158</f>
        <v>0</v>
      </c>
      <c r="J158" s="13">
        <v>0</v>
      </c>
      <c r="K158" s="13" t="s">
        <v>22</v>
      </c>
    </row>
    <row r="159" spans="1:11" ht="21.6" hidden="1" customHeight="1" x14ac:dyDescent="0.25">
      <c r="A159" s="10" t="s">
        <v>321</v>
      </c>
      <c r="B159" s="11" t="s">
        <v>322</v>
      </c>
      <c r="C159" s="11" t="s">
        <v>22</v>
      </c>
      <c r="D159" s="13">
        <v>4078000</v>
      </c>
      <c r="E159" s="13">
        <v>62307000</v>
      </c>
      <c r="F159" s="13">
        <v>41538400</v>
      </c>
      <c r="G159" s="13">
        <v>66.67</v>
      </c>
      <c r="H159" s="13">
        <v>65307000</v>
      </c>
      <c r="I159" s="13">
        <f t="shared" si="3"/>
        <v>3000000</v>
      </c>
      <c r="J159" s="13">
        <v>65307000</v>
      </c>
      <c r="K159" s="13">
        <v>63.6</v>
      </c>
    </row>
    <row r="160" spans="1:11" ht="32.85" hidden="1" customHeight="1" x14ac:dyDescent="0.25">
      <c r="A160" s="10" t="s">
        <v>323</v>
      </c>
      <c r="B160" s="11" t="s">
        <v>324</v>
      </c>
      <c r="C160" s="11" t="s">
        <v>22</v>
      </c>
      <c r="D160" s="13">
        <v>0</v>
      </c>
      <c r="E160" s="13">
        <v>0</v>
      </c>
      <c r="F160" s="13">
        <v>0</v>
      </c>
      <c r="G160" s="13" t="s">
        <v>22</v>
      </c>
      <c r="H160" s="13">
        <v>0</v>
      </c>
      <c r="I160" s="13">
        <f t="shared" si="3"/>
        <v>0</v>
      </c>
      <c r="J160" s="13">
        <v>0</v>
      </c>
      <c r="K160" s="13" t="s">
        <v>22</v>
      </c>
    </row>
    <row r="161" spans="1:16" ht="14.4" hidden="1" customHeight="1" x14ac:dyDescent="0.25">
      <c r="A161" s="10" t="s">
        <v>325</v>
      </c>
      <c r="B161" s="11" t="s">
        <v>326</v>
      </c>
      <c r="C161" s="11" t="s">
        <v>22</v>
      </c>
      <c r="D161" s="13">
        <v>32414000</v>
      </c>
      <c r="E161" s="13">
        <v>0</v>
      </c>
      <c r="F161" s="13">
        <v>0</v>
      </c>
      <c r="G161" s="13" t="s">
        <v>22</v>
      </c>
      <c r="H161" s="13">
        <v>0</v>
      </c>
      <c r="I161" s="13">
        <f t="shared" si="3"/>
        <v>0</v>
      </c>
      <c r="J161" s="13">
        <v>0</v>
      </c>
      <c r="K161" s="13" t="s">
        <v>22</v>
      </c>
    </row>
    <row r="162" spans="1:16" ht="21.6" customHeight="1" x14ac:dyDescent="0.25">
      <c r="A162" s="10" t="s">
        <v>327</v>
      </c>
      <c r="B162" s="11" t="s">
        <v>328</v>
      </c>
      <c r="C162" s="11" t="s">
        <v>22</v>
      </c>
      <c r="D162" s="13">
        <v>130947605.92</v>
      </c>
      <c r="E162" s="13">
        <v>199104590.93000001</v>
      </c>
      <c r="F162" s="13">
        <v>70648864.5</v>
      </c>
      <c r="G162" s="13">
        <v>35.479999999999997</v>
      </c>
      <c r="H162" s="13">
        <f>200190912.23-9560000</f>
        <v>190630912.22999999</v>
      </c>
      <c r="I162" s="13">
        <f t="shared" si="3"/>
        <v>-8473678.7000000179</v>
      </c>
      <c r="J162" s="13">
        <f>200190912.23-9560000</f>
        <v>190630912.22999999</v>
      </c>
      <c r="K162" s="13">
        <v>35.29</v>
      </c>
      <c r="M162" s="20"/>
      <c r="N162" s="20"/>
      <c r="O162" s="20"/>
      <c r="P162" s="20"/>
    </row>
    <row r="163" spans="1:16" ht="53.85" hidden="1" customHeight="1" x14ac:dyDescent="0.25">
      <c r="A163" s="10" t="s">
        <v>329</v>
      </c>
      <c r="B163" s="11" t="s">
        <v>330</v>
      </c>
      <c r="C163" s="11" t="s">
        <v>22</v>
      </c>
      <c r="D163" s="13">
        <v>33649033.619999997</v>
      </c>
      <c r="E163" s="13">
        <v>54882957.380000003</v>
      </c>
      <c r="F163" s="13">
        <v>4760557.62</v>
      </c>
      <c r="G163" s="13">
        <v>8.67</v>
      </c>
      <c r="H163" s="13">
        <v>54882957.380000003</v>
      </c>
      <c r="I163" s="13">
        <f t="shared" si="3"/>
        <v>0</v>
      </c>
      <c r="J163" s="13">
        <v>54882957.380000003</v>
      </c>
      <c r="K163" s="13">
        <v>8.67</v>
      </c>
      <c r="M163" s="20"/>
      <c r="N163" s="20"/>
      <c r="O163" s="20"/>
      <c r="P163" s="20"/>
    </row>
    <row r="164" spans="1:16" ht="53.85" hidden="1" customHeight="1" x14ac:dyDescent="0.25">
      <c r="A164" s="10" t="s">
        <v>331</v>
      </c>
      <c r="B164" s="11" t="s">
        <v>332</v>
      </c>
      <c r="C164" s="11" t="s">
        <v>22</v>
      </c>
      <c r="D164" s="13">
        <v>2953448.71</v>
      </c>
      <c r="E164" s="13">
        <v>0</v>
      </c>
      <c r="F164" s="13">
        <v>0</v>
      </c>
      <c r="G164" s="13" t="s">
        <v>22</v>
      </c>
      <c r="H164" s="13">
        <v>0</v>
      </c>
      <c r="I164" s="13">
        <f t="shared" si="3"/>
        <v>0</v>
      </c>
      <c r="J164" s="13">
        <v>0</v>
      </c>
      <c r="K164" s="13" t="s">
        <v>22</v>
      </c>
      <c r="M164" s="20"/>
      <c r="N164" s="20"/>
      <c r="O164" s="20"/>
      <c r="P164" s="20"/>
    </row>
    <row r="165" spans="1:16" ht="53.85" hidden="1" customHeight="1" x14ac:dyDescent="0.25">
      <c r="A165" s="10" t="s">
        <v>333</v>
      </c>
      <c r="B165" s="11" t="s">
        <v>334</v>
      </c>
      <c r="C165" s="11" t="s">
        <v>22</v>
      </c>
      <c r="D165" s="13">
        <v>0</v>
      </c>
      <c r="E165" s="13">
        <v>9156464.6699999999</v>
      </c>
      <c r="F165" s="13">
        <v>5708144.9699999997</v>
      </c>
      <c r="G165" s="13">
        <v>62.34</v>
      </c>
      <c r="H165" s="13">
        <v>9156464.6699999999</v>
      </c>
      <c r="I165" s="13">
        <f t="shared" si="3"/>
        <v>0</v>
      </c>
      <c r="J165" s="13">
        <v>9156464.6699999999</v>
      </c>
      <c r="K165" s="13">
        <v>62.34</v>
      </c>
      <c r="M165" s="20"/>
      <c r="N165" s="20"/>
      <c r="O165" s="20"/>
      <c r="P165" s="20"/>
    </row>
    <row r="166" spans="1:16" ht="75.45" hidden="1" customHeight="1" x14ac:dyDescent="0.25">
      <c r="A166" s="10" t="s">
        <v>335</v>
      </c>
      <c r="B166" s="11" t="s">
        <v>336</v>
      </c>
      <c r="C166" s="11" t="s">
        <v>22</v>
      </c>
      <c r="D166" s="13">
        <v>0</v>
      </c>
      <c r="E166" s="13">
        <v>3479845.71</v>
      </c>
      <c r="F166" s="13">
        <v>3479845.71</v>
      </c>
      <c r="G166" s="13">
        <v>100</v>
      </c>
      <c r="H166" s="13">
        <v>3479845.71</v>
      </c>
      <c r="I166" s="13">
        <f t="shared" si="3"/>
        <v>0</v>
      </c>
      <c r="J166" s="13">
        <v>3479845.71</v>
      </c>
      <c r="K166" s="13">
        <v>100</v>
      </c>
      <c r="M166" s="20"/>
      <c r="N166" s="20"/>
      <c r="O166" s="20"/>
      <c r="P166" s="20"/>
    </row>
    <row r="167" spans="1:16" ht="75.45" hidden="1" customHeight="1" x14ac:dyDescent="0.25">
      <c r="A167" s="10" t="s">
        <v>337</v>
      </c>
      <c r="B167" s="11" t="s">
        <v>338</v>
      </c>
      <c r="C167" s="11" t="s">
        <v>22</v>
      </c>
      <c r="D167" s="13">
        <v>0</v>
      </c>
      <c r="E167" s="13">
        <v>43051327.640000001</v>
      </c>
      <c r="F167" s="13">
        <v>20116046.109999999</v>
      </c>
      <c r="G167" s="13">
        <v>46.73</v>
      </c>
      <c r="H167" s="13">
        <v>40620458.090000004</v>
      </c>
      <c r="I167" s="13">
        <f t="shared" si="3"/>
        <v>-2430869.549999997</v>
      </c>
      <c r="J167" s="13">
        <v>40620458.090000004</v>
      </c>
      <c r="K167" s="13">
        <v>49.52</v>
      </c>
      <c r="M167" s="20"/>
      <c r="N167" s="20"/>
      <c r="O167" s="20"/>
      <c r="P167" s="20"/>
    </row>
    <row r="168" spans="1:16" ht="53.85" hidden="1" customHeight="1" x14ac:dyDescent="0.25">
      <c r="A168" s="10" t="s">
        <v>339</v>
      </c>
      <c r="B168" s="11" t="s">
        <v>340</v>
      </c>
      <c r="C168" s="11" t="s">
        <v>22</v>
      </c>
      <c r="D168" s="13">
        <v>0</v>
      </c>
      <c r="E168" s="13">
        <v>0</v>
      </c>
      <c r="F168" s="13">
        <v>0</v>
      </c>
      <c r="G168" s="13" t="s">
        <v>22</v>
      </c>
      <c r="H168" s="13">
        <v>0</v>
      </c>
      <c r="I168" s="13">
        <f t="shared" si="3"/>
        <v>0</v>
      </c>
      <c r="J168" s="13">
        <v>0</v>
      </c>
      <c r="K168" s="13" t="s">
        <v>22</v>
      </c>
      <c r="M168" s="20"/>
      <c r="N168" s="20"/>
      <c r="O168" s="20"/>
      <c r="P168" s="20"/>
    </row>
    <row r="169" spans="1:16" ht="53.85" hidden="1" customHeight="1" x14ac:dyDescent="0.25">
      <c r="A169" s="10" t="s">
        <v>341</v>
      </c>
      <c r="B169" s="11" t="s">
        <v>342</v>
      </c>
      <c r="C169" s="11" t="s">
        <v>22</v>
      </c>
      <c r="D169" s="13">
        <v>37535620.109999999</v>
      </c>
      <c r="E169" s="13">
        <v>42346000</v>
      </c>
      <c r="F169" s="13">
        <v>21745827.440000001</v>
      </c>
      <c r="G169" s="13">
        <v>51.35</v>
      </c>
      <c r="H169" s="13">
        <v>42346000</v>
      </c>
      <c r="I169" s="13">
        <f t="shared" si="3"/>
        <v>0</v>
      </c>
      <c r="J169" s="13">
        <v>42346000</v>
      </c>
      <c r="K169" s="13">
        <v>51.35</v>
      </c>
      <c r="M169" s="20"/>
      <c r="N169" s="20"/>
      <c r="O169" s="20"/>
      <c r="P169" s="20"/>
    </row>
    <row r="170" spans="1:16" ht="21.6" hidden="1" customHeight="1" x14ac:dyDescent="0.25">
      <c r="A170" s="10" t="s">
        <v>343</v>
      </c>
      <c r="B170" s="11" t="s">
        <v>344</v>
      </c>
      <c r="C170" s="11" t="s">
        <v>22</v>
      </c>
      <c r="D170" s="13">
        <v>3629290.9</v>
      </c>
      <c r="E170" s="13">
        <v>2059123</v>
      </c>
      <c r="F170" s="13">
        <v>2003659.39</v>
      </c>
      <c r="G170" s="13">
        <v>97.31</v>
      </c>
      <c r="H170" s="13">
        <v>2059123</v>
      </c>
      <c r="I170" s="13">
        <f t="shared" si="3"/>
        <v>0</v>
      </c>
      <c r="J170" s="13">
        <v>2059123</v>
      </c>
      <c r="K170" s="13">
        <v>97.31</v>
      </c>
      <c r="M170" s="20"/>
      <c r="N170" s="20"/>
      <c r="O170" s="20"/>
      <c r="P170" s="20"/>
    </row>
    <row r="171" spans="1:16" ht="21.6" hidden="1" customHeight="1" x14ac:dyDescent="0.25">
      <c r="A171" s="10" t="s">
        <v>345</v>
      </c>
      <c r="B171" s="11" t="s">
        <v>346</v>
      </c>
      <c r="C171" s="11" t="s">
        <v>22</v>
      </c>
      <c r="D171" s="13">
        <v>18575928</v>
      </c>
      <c r="E171" s="13">
        <v>50302</v>
      </c>
      <c r="F171" s="13">
        <v>50302</v>
      </c>
      <c r="G171" s="13">
        <v>100</v>
      </c>
      <c r="H171" s="13">
        <v>50302</v>
      </c>
      <c r="I171" s="13">
        <f t="shared" si="3"/>
        <v>0</v>
      </c>
      <c r="J171" s="13">
        <v>50302</v>
      </c>
      <c r="K171" s="13">
        <v>100</v>
      </c>
      <c r="M171" s="20"/>
      <c r="N171" s="20"/>
      <c r="O171" s="20"/>
      <c r="P171" s="20"/>
    </row>
    <row r="172" spans="1:16" ht="21.6" hidden="1" customHeight="1" x14ac:dyDescent="0.25">
      <c r="A172" s="10" t="s">
        <v>347</v>
      </c>
      <c r="B172" s="11" t="s">
        <v>348</v>
      </c>
      <c r="C172" s="11" t="s">
        <v>22</v>
      </c>
      <c r="D172" s="13">
        <v>11649400.41</v>
      </c>
      <c r="E172" s="13">
        <v>13793737.970000001</v>
      </c>
      <c r="F172" s="13">
        <v>4733104.5999999996</v>
      </c>
      <c r="G172" s="13">
        <v>34.31</v>
      </c>
      <c r="H172" s="13">
        <v>14256928.82</v>
      </c>
      <c r="I172" s="13">
        <f t="shared" si="3"/>
        <v>463190.84999999963</v>
      </c>
      <c r="J172" s="13">
        <v>14256928.82</v>
      </c>
      <c r="K172" s="13">
        <v>33.200000000000003</v>
      </c>
      <c r="M172" s="20"/>
      <c r="N172" s="20"/>
      <c r="O172" s="20"/>
      <c r="P172" s="20"/>
    </row>
    <row r="173" spans="1:16" ht="21.6" hidden="1" customHeight="1" x14ac:dyDescent="0.25">
      <c r="A173" s="10" t="s">
        <v>349</v>
      </c>
      <c r="B173" s="11" t="s">
        <v>350</v>
      </c>
      <c r="C173" s="11" t="s">
        <v>22</v>
      </c>
      <c r="D173" s="13">
        <v>403600</v>
      </c>
      <c r="E173" s="13">
        <v>0</v>
      </c>
      <c r="F173" s="13">
        <v>0</v>
      </c>
      <c r="G173" s="13" t="s">
        <v>22</v>
      </c>
      <c r="H173" s="13">
        <v>0</v>
      </c>
      <c r="I173" s="13">
        <f t="shared" si="3"/>
        <v>0</v>
      </c>
      <c r="J173" s="13">
        <v>0</v>
      </c>
      <c r="K173" s="13" t="s">
        <v>22</v>
      </c>
      <c r="M173" s="20"/>
      <c r="N173" s="20"/>
      <c r="O173" s="20"/>
      <c r="P173" s="20"/>
    </row>
    <row r="174" spans="1:16" ht="53.85" hidden="1" customHeight="1" x14ac:dyDescent="0.25">
      <c r="A174" s="10" t="s">
        <v>351</v>
      </c>
      <c r="B174" s="11" t="s">
        <v>352</v>
      </c>
      <c r="C174" s="11" t="s">
        <v>22</v>
      </c>
      <c r="D174" s="13">
        <v>544263.12</v>
      </c>
      <c r="E174" s="13">
        <v>0</v>
      </c>
      <c r="F174" s="13">
        <v>0</v>
      </c>
      <c r="G174" s="13" t="s">
        <v>22</v>
      </c>
      <c r="H174" s="13">
        <v>0</v>
      </c>
      <c r="I174" s="13">
        <f t="shared" si="3"/>
        <v>0</v>
      </c>
      <c r="J174" s="13">
        <v>0</v>
      </c>
      <c r="K174" s="13" t="s">
        <v>22</v>
      </c>
      <c r="M174" s="20"/>
      <c r="N174" s="20"/>
      <c r="O174" s="20"/>
      <c r="P174" s="20"/>
    </row>
    <row r="175" spans="1:16" ht="14.4" hidden="1" customHeight="1" x14ac:dyDescent="0.25">
      <c r="A175" s="10" t="s">
        <v>353</v>
      </c>
      <c r="B175" s="11" t="s">
        <v>354</v>
      </c>
      <c r="C175" s="11" t="s">
        <v>22</v>
      </c>
      <c r="D175" s="13">
        <v>22007021.050000001</v>
      </c>
      <c r="E175" s="13">
        <v>30284832.559999999</v>
      </c>
      <c r="F175" s="13">
        <v>8051376.6600000001</v>
      </c>
      <c r="G175" s="13">
        <v>26.59</v>
      </c>
      <c r="H175" s="13">
        <v>33338832.559999999</v>
      </c>
      <c r="I175" s="13">
        <f t="shared" si="3"/>
        <v>3054000</v>
      </c>
      <c r="J175" s="13">
        <v>33338832.559999999</v>
      </c>
      <c r="K175" s="13">
        <v>24.15</v>
      </c>
      <c r="M175" s="20"/>
      <c r="N175" s="20"/>
      <c r="O175" s="20"/>
      <c r="P175" s="20"/>
    </row>
    <row r="176" spans="1:16" ht="21.6" customHeight="1" x14ac:dyDescent="0.25">
      <c r="A176" s="10" t="s">
        <v>355</v>
      </c>
      <c r="B176" s="11" t="s">
        <v>356</v>
      </c>
      <c r="C176" s="11" t="s">
        <v>22</v>
      </c>
      <c r="D176" s="13">
        <v>954375980.40999997</v>
      </c>
      <c r="E176" s="13">
        <v>1010238100</v>
      </c>
      <c r="F176" s="13">
        <v>573071893.58000004</v>
      </c>
      <c r="G176" s="13">
        <v>56.73</v>
      </c>
      <c r="H176" s="13">
        <v>1012490969</v>
      </c>
      <c r="I176" s="13">
        <f t="shared" si="3"/>
        <v>2252869</v>
      </c>
      <c r="J176" s="13">
        <v>1012490969</v>
      </c>
      <c r="K176" s="13">
        <v>56.6</v>
      </c>
      <c r="M176" s="20"/>
      <c r="N176" s="20"/>
      <c r="O176" s="20"/>
      <c r="P176" s="20"/>
    </row>
    <row r="177" spans="1:16" ht="32.85" hidden="1" customHeight="1" x14ac:dyDescent="0.25">
      <c r="A177" s="10" t="s">
        <v>357</v>
      </c>
      <c r="B177" s="11" t="s">
        <v>358</v>
      </c>
      <c r="C177" s="11" t="s">
        <v>22</v>
      </c>
      <c r="D177" s="13">
        <v>915980759.51999998</v>
      </c>
      <c r="E177" s="13">
        <v>955035000</v>
      </c>
      <c r="F177" s="13">
        <v>538262949.99000001</v>
      </c>
      <c r="G177" s="13">
        <v>56.36</v>
      </c>
      <c r="H177" s="13">
        <v>955035000</v>
      </c>
      <c r="I177" s="13">
        <f>H177-E177</f>
        <v>0</v>
      </c>
      <c r="J177" s="13">
        <v>955035000</v>
      </c>
      <c r="K177" s="13">
        <v>56.36</v>
      </c>
      <c r="M177" s="20"/>
      <c r="N177" s="20"/>
      <c r="O177" s="20"/>
      <c r="P177" s="20"/>
    </row>
    <row r="178" spans="1:16" ht="43.35" hidden="1" customHeight="1" x14ac:dyDescent="0.25">
      <c r="A178" s="10" t="s">
        <v>359</v>
      </c>
      <c r="B178" s="11" t="s">
        <v>360</v>
      </c>
      <c r="C178" s="11" t="s">
        <v>22</v>
      </c>
      <c r="D178" s="13">
        <v>23401075.030000001</v>
      </c>
      <c r="E178" s="13">
        <v>32353000</v>
      </c>
      <c r="F178" s="13">
        <v>14634733.140000001</v>
      </c>
      <c r="G178" s="13">
        <v>45.23</v>
      </c>
      <c r="H178" s="13">
        <v>32353000</v>
      </c>
      <c r="I178" s="13">
        <f t="shared" si="3"/>
        <v>0</v>
      </c>
      <c r="J178" s="13">
        <v>32353000</v>
      </c>
      <c r="K178" s="13">
        <v>45.23</v>
      </c>
      <c r="M178" s="20"/>
      <c r="N178" s="20"/>
      <c r="O178" s="20"/>
      <c r="P178" s="20"/>
    </row>
    <row r="179" spans="1:16" ht="64.2" hidden="1" customHeight="1" x14ac:dyDescent="0.25">
      <c r="A179" s="10" t="s">
        <v>361</v>
      </c>
      <c r="B179" s="11" t="s">
        <v>362</v>
      </c>
      <c r="C179" s="11" t="s">
        <v>22</v>
      </c>
      <c r="D179" s="13">
        <v>2949725.66</v>
      </c>
      <c r="E179" s="13">
        <v>2708000</v>
      </c>
      <c r="F179" s="13">
        <v>728742.68</v>
      </c>
      <c r="G179" s="13">
        <v>26.91</v>
      </c>
      <c r="H179" s="13">
        <v>2708000</v>
      </c>
      <c r="I179" s="13">
        <f t="shared" si="3"/>
        <v>0</v>
      </c>
      <c r="J179" s="13">
        <v>2708000</v>
      </c>
      <c r="K179" s="13">
        <v>26.91</v>
      </c>
      <c r="M179" s="20"/>
      <c r="N179" s="20"/>
      <c r="O179" s="20"/>
      <c r="P179" s="20"/>
    </row>
    <row r="180" spans="1:16" ht="53.85" hidden="1" customHeight="1" x14ac:dyDescent="0.25">
      <c r="A180" s="10" t="s">
        <v>363</v>
      </c>
      <c r="B180" s="11" t="s">
        <v>364</v>
      </c>
      <c r="C180" s="11" t="s">
        <v>22</v>
      </c>
      <c r="D180" s="13">
        <v>11970624.66</v>
      </c>
      <c r="E180" s="13">
        <v>20036000</v>
      </c>
      <c r="F180" s="13">
        <v>19389752.800000001</v>
      </c>
      <c r="G180" s="13">
        <v>96.77</v>
      </c>
      <c r="H180" s="13">
        <v>22288869</v>
      </c>
      <c r="I180" s="13">
        <f t="shared" si="3"/>
        <v>2252869</v>
      </c>
      <c r="J180" s="13">
        <v>22288869</v>
      </c>
      <c r="K180" s="13">
        <v>86.99</v>
      </c>
      <c r="M180" s="20"/>
      <c r="N180" s="20"/>
      <c r="O180" s="20"/>
      <c r="P180" s="20"/>
    </row>
    <row r="181" spans="1:16" ht="53.85" hidden="1" customHeight="1" x14ac:dyDescent="0.25">
      <c r="A181" s="10" t="s">
        <v>365</v>
      </c>
      <c r="B181" s="11" t="s">
        <v>366</v>
      </c>
      <c r="C181" s="11" t="s">
        <v>22</v>
      </c>
      <c r="D181" s="13">
        <v>0</v>
      </c>
      <c r="E181" s="13">
        <v>14100</v>
      </c>
      <c r="F181" s="13">
        <v>0</v>
      </c>
      <c r="G181" s="13">
        <v>0</v>
      </c>
      <c r="H181" s="13">
        <v>14100</v>
      </c>
      <c r="I181" s="13">
        <f t="shared" si="3"/>
        <v>0</v>
      </c>
      <c r="J181" s="13">
        <v>14100</v>
      </c>
      <c r="K181" s="13">
        <v>0</v>
      </c>
      <c r="M181" s="20"/>
      <c r="N181" s="20"/>
      <c r="O181" s="20"/>
      <c r="P181" s="20"/>
    </row>
    <row r="182" spans="1:16" ht="32.85" hidden="1" customHeight="1" x14ac:dyDescent="0.25">
      <c r="A182" s="10" t="s">
        <v>367</v>
      </c>
      <c r="B182" s="11" t="s">
        <v>368</v>
      </c>
      <c r="C182" s="11" t="s">
        <v>22</v>
      </c>
      <c r="D182" s="13">
        <v>73795.539999999994</v>
      </c>
      <c r="E182" s="13">
        <v>92000</v>
      </c>
      <c r="F182" s="13">
        <v>55714.97</v>
      </c>
      <c r="G182" s="13">
        <v>60.56</v>
      </c>
      <c r="H182" s="13">
        <v>92000</v>
      </c>
      <c r="I182" s="13">
        <f t="shared" si="3"/>
        <v>0</v>
      </c>
      <c r="J182" s="13">
        <v>92000</v>
      </c>
      <c r="K182" s="13">
        <v>60.56</v>
      </c>
      <c r="M182" s="20"/>
      <c r="N182" s="20"/>
      <c r="O182" s="20"/>
      <c r="P182" s="20"/>
    </row>
    <row r="183" spans="1:16" ht="14.4" customHeight="1" x14ac:dyDescent="0.25">
      <c r="A183" s="10" t="s">
        <v>369</v>
      </c>
      <c r="B183" s="11" t="s">
        <v>370</v>
      </c>
      <c r="C183" s="11" t="s">
        <v>22</v>
      </c>
      <c r="D183" s="13">
        <v>38280264.119999997</v>
      </c>
      <c r="E183" s="13">
        <v>39661809.520000003</v>
      </c>
      <c r="F183" s="13">
        <v>41897285.619999997</v>
      </c>
      <c r="G183" s="13">
        <v>105.64</v>
      </c>
      <c r="H183" s="13">
        <f>49014537.06+26053000</f>
        <v>75067537.060000002</v>
      </c>
      <c r="I183" s="13">
        <f t="shared" si="3"/>
        <v>35405727.539999999</v>
      </c>
      <c r="J183" s="13">
        <f>49014537.06+26053000</f>
        <v>75067537.060000002</v>
      </c>
      <c r="K183" s="13">
        <v>85.48</v>
      </c>
      <c r="M183" s="20"/>
      <c r="N183" s="20"/>
      <c r="O183" s="20"/>
      <c r="P183" s="20"/>
    </row>
    <row r="184" spans="1:16" ht="64.2" hidden="1" customHeight="1" x14ac:dyDescent="0.25">
      <c r="A184" s="10" t="s">
        <v>371</v>
      </c>
      <c r="B184" s="11" t="s">
        <v>372</v>
      </c>
      <c r="C184" s="11" t="s">
        <v>22</v>
      </c>
      <c r="D184" s="13">
        <v>647022.61</v>
      </c>
      <c r="E184" s="13">
        <v>1913809.52</v>
      </c>
      <c r="F184" s="13">
        <v>1169647.56</v>
      </c>
      <c r="G184" s="13">
        <v>61.12</v>
      </c>
      <c r="H184" s="13">
        <v>1913809.52</v>
      </c>
      <c r="I184" s="13">
        <f t="shared" si="3"/>
        <v>0</v>
      </c>
      <c r="J184" s="13">
        <v>1913809.52</v>
      </c>
      <c r="K184" s="13">
        <v>61.12</v>
      </c>
      <c r="M184" s="20"/>
      <c r="N184" s="20"/>
      <c r="O184" s="20"/>
      <c r="P184" s="20"/>
    </row>
    <row r="185" spans="1:16" ht="96.15" hidden="1" customHeight="1" x14ac:dyDescent="0.25">
      <c r="A185" s="10" t="s">
        <v>373</v>
      </c>
      <c r="B185" s="11" t="s">
        <v>374</v>
      </c>
      <c r="C185" s="11" t="s">
        <v>22</v>
      </c>
      <c r="D185" s="13">
        <v>37043241.509999998</v>
      </c>
      <c r="E185" s="13">
        <v>37748000</v>
      </c>
      <c r="F185" s="13">
        <v>40727638.060000002</v>
      </c>
      <c r="G185" s="13">
        <v>107.89</v>
      </c>
      <c r="H185" s="13">
        <v>44921000</v>
      </c>
      <c r="I185" s="13">
        <f t="shared" si="3"/>
        <v>7173000</v>
      </c>
      <c r="J185" s="13">
        <v>44921000</v>
      </c>
      <c r="K185" s="13">
        <v>90.67</v>
      </c>
      <c r="M185" s="20"/>
      <c r="N185" s="20"/>
      <c r="O185" s="20"/>
      <c r="P185" s="20"/>
    </row>
    <row r="186" spans="1:16" ht="21.6" hidden="1" customHeight="1" x14ac:dyDescent="0.25">
      <c r="A186" s="10" t="s">
        <v>375</v>
      </c>
      <c r="B186" s="11" t="s">
        <v>376</v>
      </c>
      <c r="C186" s="11" t="s">
        <v>22</v>
      </c>
      <c r="D186" s="13">
        <v>590000</v>
      </c>
      <c r="E186" s="13">
        <v>0</v>
      </c>
      <c r="F186" s="13">
        <v>0</v>
      </c>
      <c r="G186" s="13" t="s">
        <v>22</v>
      </c>
      <c r="H186" s="13">
        <v>2179727.54</v>
      </c>
      <c r="I186" s="13">
        <f t="shared" si="3"/>
        <v>2179727.54</v>
      </c>
      <c r="J186" s="13">
        <v>2179727.54</v>
      </c>
      <c r="K186" s="13">
        <v>0</v>
      </c>
      <c r="M186" s="20"/>
      <c r="N186" s="20"/>
      <c r="O186" s="20"/>
      <c r="P186" s="20"/>
    </row>
    <row r="187" spans="1:16" ht="14.4" customHeight="1" x14ac:dyDescent="0.25">
      <c r="A187" s="10" t="s">
        <v>377</v>
      </c>
      <c r="B187" s="11" t="s">
        <v>378</v>
      </c>
      <c r="C187" s="12" t="s">
        <v>22</v>
      </c>
      <c r="D187" s="13">
        <v>31240106.59</v>
      </c>
      <c r="E187" s="13">
        <v>619379.5</v>
      </c>
      <c r="F187" s="13">
        <v>53509572.859999999</v>
      </c>
      <c r="G187" s="13">
        <v>8639.2199999999993</v>
      </c>
      <c r="H187" s="13">
        <f>53509572.86-27600</f>
        <v>53481972.859999999</v>
      </c>
      <c r="I187" s="13">
        <f t="shared" si="3"/>
        <v>52862593.359999999</v>
      </c>
      <c r="J187" s="13">
        <f>53509572.86-27600-65000</f>
        <v>53416972.859999999</v>
      </c>
      <c r="K187" s="13">
        <v>100</v>
      </c>
      <c r="M187" s="20"/>
      <c r="N187" s="20"/>
      <c r="O187" s="20"/>
      <c r="P187" s="20"/>
    </row>
    <row r="188" spans="1:16" ht="21.6" hidden="1" customHeight="1" x14ac:dyDescent="0.25">
      <c r="A188" s="10" t="s">
        <v>379</v>
      </c>
      <c r="B188" s="11" t="s">
        <v>380</v>
      </c>
      <c r="C188" s="11" t="s">
        <v>22</v>
      </c>
      <c r="D188" s="13">
        <v>31240106.59</v>
      </c>
      <c r="E188" s="13">
        <v>619379.5</v>
      </c>
      <c r="F188" s="13">
        <v>53509572.859999999</v>
      </c>
      <c r="G188" s="13">
        <v>8639.2199999999993</v>
      </c>
      <c r="H188" s="13">
        <v>53509572.859999999</v>
      </c>
      <c r="I188" s="13">
        <v>52890193.359999999</v>
      </c>
      <c r="J188" s="13">
        <v>53509572.859999999</v>
      </c>
      <c r="K188" s="13">
        <v>100</v>
      </c>
      <c r="M188" s="20"/>
      <c r="N188" s="20"/>
      <c r="O188" s="20"/>
      <c r="P188" s="20"/>
    </row>
    <row r="189" spans="1:16" ht="21.6" hidden="1" customHeight="1" x14ac:dyDescent="0.25">
      <c r="A189" s="10" t="s">
        <v>381</v>
      </c>
      <c r="B189" s="11" t="s">
        <v>380</v>
      </c>
      <c r="C189" s="11" t="s">
        <v>22</v>
      </c>
      <c r="D189" s="13">
        <v>31240106.59</v>
      </c>
      <c r="E189" s="13">
        <v>619379.5</v>
      </c>
      <c r="F189" s="13">
        <v>53509572.859999999</v>
      </c>
      <c r="G189" s="13">
        <v>8639.2199999999993</v>
      </c>
      <c r="H189" s="13">
        <v>53509572.859999999</v>
      </c>
      <c r="I189" s="13">
        <v>52890193.359999999</v>
      </c>
      <c r="J189" s="13">
        <v>53509572.859999999</v>
      </c>
      <c r="K189" s="13">
        <v>100</v>
      </c>
      <c r="M189" s="20"/>
      <c r="N189" s="20"/>
      <c r="O189" s="20"/>
      <c r="P189" s="20"/>
    </row>
    <row r="190" spans="1:16" ht="53.85" hidden="1" customHeight="1" x14ac:dyDescent="0.25">
      <c r="A190" s="10" t="s">
        <v>382</v>
      </c>
      <c r="B190" s="11" t="s">
        <v>383</v>
      </c>
      <c r="C190" s="12" t="s">
        <v>22</v>
      </c>
      <c r="D190" s="13">
        <v>0</v>
      </c>
      <c r="E190" s="13">
        <v>0</v>
      </c>
      <c r="F190" s="13">
        <v>0</v>
      </c>
      <c r="G190" s="13" t="s">
        <v>22</v>
      </c>
      <c r="H190" s="13">
        <v>0</v>
      </c>
      <c r="I190" s="13">
        <v>0</v>
      </c>
      <c r="J190" s="13">
        <v>0</v>
      </c>
      <c r="K190" s="13" t="s">
        <v>22</v>
      </c>
      <c r="M190" s="20"/>
      <c r="N190" s="20"/>
      <c r="O190" s="20"/>
      <c r="P190" s="20"/>
    </row>
    <row r="191" spans="1:16" ht="21.6" hidden="1" customHeight="1" x14ac:dyDescent="0.25">
      <c r="A191" s="10" t="s">
        <v>384</v>
      </c>
      <c r="B191" s="11" t="s">
        <v>385</v>
      </c>
      <c r="C191" s="11" t="s">
        <v>22</v>
      </c>
      <c r="D191" s="13">
        <v>0</v>
      </c>
      <c r="E191" s="13">
        <v>0</v>
      </c>
      <c r="F191" s="13">
        <v>0</v>
      </c>
      <c r="G191" s="13" t="s">
        <v>22</v>
      </c>
      <c r="H191" s="13">
        <v>0</v>
      </c>
      <c r="I191" s="13">
        <v>0</v>
      </c>
      <c r="J191" s="13">
        <v>0</v>
      </c>
      <c r="K191" s="13" t="s">
        <v>22</v>
      </c>
      <c r="M191" s="20"/>
      <c r="N191" s="20"/>
      <c r="O191" s="20"/>
      <c r="P191" s="20"/>
    </row>
    <row r="192" spans="1:16" ht="32.85" hidden="1" customHeight="1" x14ac:dyDescent="0.25">
      <c r="A192" s="10" t="s">
        <v>386</v>
      </c>
      <c r="B192" s="11" t="s">
        <v>387</v>
      </c>
      <c r="C192" s="11" t="s">
        <v>22</v>
      </c>
      <c r="D192" s="13">
        <v>0</v>
      </c>
      <c r="E192" s="13">
        <v>0</v>
      </c>
      <c r="F192" s="13">
        <v>0</v>
      </c>
      <c r="G192" s="13" t="s">
        <v>22</v>
      </c>
      <c r="H192" s="13">
        <v>0</v>
      </c>
      <c r="I192" s="13">
        <v>0</v>
      </c>
      <c r="J192" s="13">
        <v>0</v>
      </c>
      <c r="K192" s="13" t="s">
        <v>22</v>
      </c>
      <c r="M192" s="20"/>
      <c r="N192" s="20"/>
      <c r="O192" s="20"/>
      <c r="P192" s="20"/>
    </row>
    <row r="193" spans="1:16" ht="43.35" customHeight="1" x14ac:dyDescent="0.25">
      <c r="A193" s="10" t="s">
        <v>388</v>
      </c>
      <c r="B193" s="11" t="s">
        <v>389</v>
      </c>
      <c r="C193" s="12" t="s">
        <v>22</v>
      </c>
      <c r="D193" s="13">
        <v>-193356</v>
      </c>
      <c r="E193" s="13">
        <v>0</v>
      </c>
      <c r="F193" s="13">
        <v>-3008014.46</v>
      </c>
      <c r="G193" s="13" t="s">
        <v>22</v>
      </c>
      <c r="H193" s="13">
        <v>0</v>
      </c>
      <c r="I193" s="13">
        <v>0</v>
      </c>
      <c r="J193" s="13">
        <v>0</v>
      </c>
      <c r="K193" s="13" t="s">
        <v>22</v>
      </c>
      <c r="P193" s="20"/>
    </row>
    <row r="194" spans="1:16" ht="43.35" hidden="1" customHeight="1" x14ac:dyDescent="0.25">
      <c r="A194" s="10" t="s">
        <v>390</v>
      </c>
      <c r="B194" s="11" t="s">
        <v>391</v>
      </c>
      <c r="C194" s="11" t="s">
        <v>22</v>
      </c>
      <c r="D194" s="13">
        <v>-193356</v>
      </c>
      <c r="E194" s="13">
        <v>0</v>
      </c>
      <c r="F194" s="13">
        <v>-3008014.46</v>
      </c>
      <c r="G194" s="13" t="s">
        <v>22</v>
      </c>
      <c r="H194" s="13">
        <v>0</v>
      </c>
      <c r="I194" s="13">
        <v>0</v>
      </c>
      <c r="J194" s="13">
        <v>0</v>
      </c>
      <c r="K194" s="13" t="s">
        <v>22</v>
      </c>
      <c r="P194" s="20"/>
    </row>
    <row r="195" spans="1:16" ht="21.6" hidden="1" customHeight="1" x14ac:dyDescent="0.25">
      <c r="A195" s="10" t="s">
        <v>392</v>
      </c>
      <c r="B195" s="11" t="s">
        <v>393</v>
      </c>
      <c r="C195" s="11" t="s">
        <v>22</v>
      </c>
      <c r="D195" s="13">
        <v>0</v>
      </c>
      <c r="E195" s="13">
        <v>0</v>
      </c>
      <c r="F195" s="13">
        <v>0</v>
      </c>
      <c r="G195" s="13" t="s">
        <v>22</v>
      </c>
      <c r="H195" s="13">
        <v>0</v>
      </c>
      <c r="I195" s="13">
        <v>0</v>
      </c>
      <c r="J195" s="13">
        <v>0</v>
      </c>
      <c r="K195" s="13" t="s">
        <v>22</v>
      </c>
      <c r="P195" s="20"/>
    </row>
    <row r="196" spans="1:16" ht="32.85" hidden="1" customHeight="1" x14ac:dyDescent="0.25">
      <c r="A196" s="10" t="s">
        <v>394</v>
      </c>
      <c r="B196" s="11" t="s">
        <v>395</v>
      </c>
      <c r="C196" s="11" t="s">
        <v>22</v>
      </c>
      <c r="D196" s="13">
        <v>-193355.99</v>
      </c>
      <c r="E196" s="13">
        <v>0</v>
      </c>
      <c r="F196" s="13">
        <v>0</v>
      </c>
      <c r="G196" s="13" t="s">
        <v>22</v>
      </c>
      <c r="H196" s="13">
        <v>0</v>
      </c>
      <c r="I196" s="13">
        <v>0</v>
      </c>
      <c r="J196" s="13">
        <v>0</v>
      </c>
      <c r="K196" s="13" t="s">
        <v>22</v>
      </c>
      <c r="P196" s="20"/>
    </row>
    <row r="197" spans="1:16" ht="43.35" hidden="1" customHeight="1" x14ac:dyDescent="0.25">
      <c r="A197" s="10" t="s">
        <v>396</v>
      </c>
      <c r="B197" s="11" t="s">
        <v>397</v>
      </c>
      <c r="C197" s="11" t="s">
        <v>22</v>
      </c>
      <c r="D197" s="13">
        <v>-0.01</v>
      </c>
      <c r="E197" s="13">
        <v>0</v>
      </c>
      <c r="F197" s="13">
        <v>-3008014.46</v>
      </c>
      <c r="G197" s="13" t="s">
        <v>22</v>
      </c>
      <c r="H197" s="13">
        <v>0</v>
      </c>
      <c r="I197" s="13">
        <v>0</v>
      </c>
      <c r="J197" s="13">
        <v>0</v>
      </c>
      <c r="K197" s="13" t="s">
        <v>22</v>
      </c>
      <c r="P197" s="20"/>
    </row>
    <row r="198" spans="1:16" ht="14.4" customHeight="1" x14ac:dyDescent="0.25">
      <c r="A198" s="14" t="s">
        <v>22</v>
      </c>
      <c r="B198" s="15" t="s">
        <v>398</v>
      </c>
      <c r="C198" s="16" t="s">
        <v>22</v>
      </c>
      <c r="D198" s="17">
        <v>2196530862.9400001</v>
      </c>
      <c r="E198" s="17">
        <v>2372255250.5599999</v>
      </c>
      <c r="F198" s="17">
        <v>1462827639.5999999</v>
      </c>
      <c r="G198" s="17">
        <v>61.66</v>
      </c>
      <c r="H198" s="17">
        <f>H155+H6</f>
        <v>2558191163.3699999</v>
      </c>
      <c r="I198" s="17">
        <f>I155+I6</f>
        <v>185935912.81</v>
      </c>
      <c r="J198" s="17">
        <f t="shared" ref="J198" si="4">J155+J6</f>
        <v>2558126163.3699999</v>
      </c>
      <c r="K198" s="17">
        <v>57.55</v>
      </c>
      <c r="P198" s="20"/>
    </row>
    <row r="199" spans="1:16" x14ac:dyDescent="0.25">
      <c r="P199" s="20"/>
    </row>
    <row r="200" spans="1:16" x14ac:dyDescent="0.25">
      <c r="I200" s="20">
        <f>E198-J198</f>
        <v>-185870912.80999994</v>
      </c>
      <c r="P200" s="20"/>
    </row>
    <row r="201" spans="1:16" x14ac:dyDescent="0.25">
      <c r="P201" s="20"/>
    </row>
    <row r="202" spans="1:16" x14ac:dyDescent="0.25">
      <c r="P202" s="20"/>
    </row>
    <row r="203" spans="1:16" x14ac:dyDescent="0.25">
      <c r="P203" s="20"/>
    </row>
    <row r="204" spans="1:16" x14ac:dyDescent="0.25">
      <c r="P204" s="20"/>
    </row>
    <row r="205" spans="1:16" x14ac:dyDescent="0.25">
      <c r="P205" s="20"/>
    </row>
    <row r="206" spans="1:16" x14ac:dyDescent="0.25">
      <c r="P206" s="20"/>
    </row>
    <row r="207" spans="1:16" x14ac:dyDescent="0.25">
      <c r="A207" s="20">
        <v>146702.32999999999</v>
      </c>
      <c r="B207" s="20">
        <v>215000</v>
      </c>
      <c r="P207" s="20"/>
    </row>
    <row r="208" spans="1:16" x14ac:dyDescent="0.25">
      <c r="A208" s="20"/>
      <c r="B208" s="20"/>
      <c r="P208" s="20"/>
    </row>
    <row r="209" spans="1:16" x14ac:dyDescent="0.25">
      <c r="A209" s="20"/>
      <c r="B209" s="20"/>
      <c r="P209" s="20"/>
    </row>
    <row r="210" spans="1:16" x14ac:dyDescent="0.25">
      <c r="A210" s="20"/>
      <c r="B210" s="20"/>
      <c r="P210" s="20"/>
    </row>
    <row r="211" spans="1:16" x14ac:dyDescent="0.25">
      <c r="A211" s="20"/>
      <c r="B211" s="20"/>
      <c r="P211" s="20"/>
    </row>
    <row r="212" spans="1:16" x14ac:dyDescent="0.25">
      <c r="A212" s="20">
        <v>2430869.5499999998</v>
      </c>
      <c r="B212" s="20">
        <v>13335012.529999999</v>
      </c>
    </row>
    <row r="213" spans="1:16" x14ac:dyDescent="0.25">
      <c r="A213" s="20">
        <v>9560000</v>
      </c>
      <c r="B213" s="20">
        <v>8000000</v>
      </c>
    </row>
    <row r="214" spans="1:16" x14ac:dyDescent="0.25">
      <c r="A214" s="20"/>
      <c r="B214" s="20">
        <v>8400000</v>
      </c>
    </row>
    <row r="215" spans="1:16" x14ac:dyDescent="0.25">
      <c r="A215" s="20"/>
      <c r="B215" s="20">
        <v>22574283.16</v>
      </c>
    </row>
    <row r="216" spans="1:16" x14ac:dyDescent="0.25">
      <c r="A216" s="20"/>
      <c r="B216" s="20">
        <v>700000</v>
      </c>
    </row>
    <row r="217" spans="1:16" x14ac:dyDescent="0.25">
      <c r="A217" s="20"/>
      <c r="B217" s="20">
        <v>265000</v>
      </c>
    </row>
    <row r="218" spans="1:16" x14ac:dyDescent="0.25">
      <c r="A218" s="20"/>
      <c r="B218" s="20">
        <v>463190.85</v>
      </c>
    </row>
    <row r="219" spans="1:16" x14ac:dyDescent="0.25">
      <c r="A219" s="20"/>
      <c r="B219" s="20">
        <v>7173000</v>
      </c>
    </row>
    <row r="220" spans="1:16" x14ac:dyDescent="0.25">
      <c r="A220" s="20"/>
      <c r="B220" s="20">
        <v>26053000</v>
      </c>
    </row>
    <row r="221" spans="1:16" x14ac:dyDescent="0.25">
      <c r="A221" s="20"/>
      <c r="B221" s="20">
        <v>3054000</v>
      </c>
    </row>
    <row r="222" spans="1:16" x14ac:dyDescent="0.25">
      <c r="A222" s="20"/>
      <c r="B222" s="20">
        <v>3000000</v>
      </c>
    </row>
    <row r="223" spans="1:16" x14ac:dyDescent="0.25">
      <c r="A223" s="20"/>
      <c r="B223" s="20">
        <v>1914727.54</v>
      </c>
    </row>
    <row r="224" spans="1:16" x14ac:dyDescent="0.25">
      <c r="A224" s="20"/>
      <c r="B224" s="20">
        <v>2252869</v>
      </c>
    </row>
    <row r="225" spans="1:2" x14ac:dyDescent="0.25">
      <c r="A225" s="20">
        <f t="shared" ref="A225" si="5">SUM(A207:A224)</f>
        <v>12137571.879999999</v>
      </c>
      <c r="B225" s="20">
        <f>SUM(B207:B224)</f>
        <v>97400083.079999998</v>
      </c>
    </row>
    <row r="227" spans="1:2" x14ac:dyDescent="0.25">
      <c r="B227" s="20">
        <f>B225-A225</f>
        <v>85262511.200000003</v>
      </c>
    </row>
    <row r="228" spans="1:2" x14ac:dyDescent="0.25">
      <c r="B228">
        <v>85047511.200000003</v>
      </c>
    </row>
    <row r="229" spans="1:2" x14ac:dyDescent="0.25">
      <c r="B229" s="20">
        <f>B227-B228</f>
        <v>215000</v>
      </c>
    </row>
  </sheetData>
  <mergeCells count="2">
    <mergeCell ref="A1:K1"/>
    <mergeCell ref="A2:K2"/>
  </mergeCells>
  <pageMargins left="0.39370078740157483" right="0.39370078740157483" top="0" bottom="0" header="0.31496062992125984" footer="0.31496062992125984"/>
  <pageSetup paperSize="9" scale="80" orientation="portrait" r:id="rId1"/>
  <headerFooter differentFirst="1"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215"/>
  <sheetViews>
    <sheetView topLeftCell="A72" workbookViewId="0">
      <selection activeCell="H193" sqref="H193"/>
    </sheetView>
  </sheetViews>
  <sheetFormatPr defaultRowHeight="13.2" x14ac:dyDescent="0.25"/>
  <cols>
    <col min="1" max="1" width="24.6640625" customWidth="1"/>
    <col min="2" max="2" width="44" customWidth="1"/>
    <col min="3" max="3" width="7.33203125" customWidth="1"/>
    <col min="4" max="4" width="18.109375" customWidth="1"/>
    <col min="5" max="5" width="14.77734375" customWidth="1"/>
    <col min="6" max="6" width="17.109375" customWidth="1"/>
    <col min="7" max="7" width="8.77734375" customWidth="1"/>
    <col min="8" max="8" width="16.44140625" customWidth="1"/>
    <col min="9" max="9" width="14.6640625" customWidth="1"/>
    <col min="10" max="10" width="17.33203125" customWidth="1"/>
    <col min="11" max="11" width="9.109375" customWidth="1"/>
    <col min="13" max="13" width="23" customWidth="1"/>
    <col min="15" max="15" width="22.77734375" customWidth="1"/>
  </cols>
  <sheetData>
    <row r="1" spans="1:11" ht="17.7" customHeigh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12.75" customHeight="1" x14ac:dyDescent="0.2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51.75" customHeight="1" x14ac:dyDescent="0.25">
      <c r="A3" s="1" t="s">
        <v>2</v>
      </c>
      <c r="B3" s="2" t="s">
        <v>3</v>
      </c>
      <c r="C3" s="2" t="s">
        <v>4</v>
      </c>
      <c r="D3" s="2" t="s">
        <v>5</v>
      </c>
      <c r="E3" s="2" t="s">
        <v>401</v>
      </c>
      <c r="F3" s="2" t="s">
        <v>400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</row>
    <row r="4" spans="1:11" ht="13.65" customHeight="1" x14ac:dyDescent="0.25">
      <c r="A4" s="1" t="s">
        <v>11</v>
      </c>
      <c r="B4" s="1" t="s">
        <v>12</v>
      </c>
      <c r="C4" s="1" t="s">
        <v>13</v>
      </c>
      <c r="D4" s="1" t="s">
        <v>14</v>
      </c>
      <c r="E4" s="1" t="s">
        <v>15</v>
      </c>
      <c r="F4" s="1" t="s">
        <v>16</v>
      </c>
      <c r="G4" s="1" t="s">
        <v>17</v>
      </c>
      <c r="H4" s="1" t="s">
        <v>18</v>
      </c>
      <c r="I4" s="1" t="s">
        <v>19</v>
      </c>
      <c r="J4" s="1" t="s">
        <v>20</v>
      </c>
      <c r="K4" s="1" t="s">
        <v>21</v>
      </c>
    </row>
    <row r="5" spans="1:11" ht="13.65" customHeight="1" x14ac:dyDescent="0.25">
      <c r="A5" s="1"/>
      <c r="B5" s="1"/>
      <c r="C5" s="1"/>
      <c r="D5" s="21">
        <f t="shared" ref="D5:I5" si="0">D6-D11</f>
        <v>527966306.0625</v>
      </c>
      <c r="E5" s="21">
        <f t="shared" si="0"/>
        <v>553898120.61000001</v>
      </c>
      <c r="F5" s="21">
        <f t="shared" si="0"/>
        <v>354516852.36874998</v>
      </c>
      <c r="G5" s="21">
        <f t="shared" si="0"/>
        <v>23.813749999999999</v>
      </c>
      <c r="H5" s="21">
        <f t="shared" si="0"/>
        <v>602867772.22000003</v>
      </c>
      <c r="I5" s="21">
        <f t="shared" si="0"/>
        <v>48969651.609999999</v>
      </c>
      <c r="J5" s="21">
        <f>J6-J11</f>
        <v>602867772.22000003</v>
      </c>
      <c r="K5" s="21">
        <f>K6-K11</f>
        <v>21.987500000000004</v>
      </c>
    </row>
    <row r="6" spans="1:11" ht="14.4" customHeight="1" x14ac:dyDescent="0.25">
      <c r="A6" s="3" t="s">
        <v>24</v>
      </c>
      <c r="B6" s="4" t="s">
        <v>25</v>
      </c>
      <c r="C6" s="5" t="s">
        <v>22</v>
      </c>
      <c r="D6" s="6">
        <v>1005388261.9</v>
      </c>
      <c r="E6" s="6">
        <v>1060324370.61</v>
      </c>
      <c r="F6" s="6">
        <v>685169637.5</v>
      </c>
      <c r="G6" s="6">
        <v>64.62</v>
      </c>
      <c r="H6" s="6">
        <v>1161212772.22</v>
      </c>
      <c r="I6" s="6">
        <v>100888401.61</v>
      </c>
      <c r="J6" s="6">
        <v>1161212772.22</v>
      </c>
      <c r="K6" s="6">
        <v>59</v>
      </c>
    </row>
    <row r="7" spans="1:11" ht="14.4" customHeight="1" x14ac:dyDescent="0.25">
      <c r="A7" s="7" t="s">
        <v>22</v>
      </c>
      <c r="B7" s="7" t="s">
        <v>23</v>
      </c>
      <c r="C7" s="8" t="s">
        <v>22</v>
      </c>
      <c r="D7" s="9">
        <v>925519295.17999995</v>
      </c>
      <c r="E7" s="9">
        <v>979633640.79999995</v>
      </c>
      <c r="F7" s="9">
        <v>622385510.90999997</v>
      </c>
      <c r="G7" s="9">
        <v>63.53</v>
      </c>
      <c r="H7" s="9">
        <v>1075568040.8</v>
      </c>
      <c r="I7" s="9">
        <v>95934400</v>
      </c>
      <c r="J7" s="9">
        <v>1075568040.8</v>
      </c>
      <c r="K7" s="9">
        <v>57.87</v>
      </c>
    </row>
    <row r="8" spans="1:11" ht="14.4" customHeight="1" x14ac:dyDescent="0.25">
      <c r="A8" s="10" t="s">
        <v>26</v>
      </c>
      <c r="B8" s="11" t="s">
        <v>27</v>
      </c>
      <c r="C8" s="12" t="s">
        <v>22</v>
      </c>
      <c r="D8" s="13">
        <v>763875129.34000003</v>
      </c>
      <c r="E8" s="13">
        <v>810282000</v>
      </c>
      <c r="F8" s="13">
        <v>529044456.20999998</v>
      </c>
      <c r="G8" s="13">
        <v>65.290000000000006</v>
      </c>
      <c r="H8" s="13">
        <v>893352000</v>
      </c>
      <c r="I8" s="13">
        <v>83070000</v>
      </c>
      <c r="J8" s="13">
        <v>893352000</v>
      </c>
      <c r="K8" s="13">
        <v>59.22</v>
      </c>
    </row>
    <row r="9" spans="1:11" ht="14.4" customHeight="1" x14ac:dyDescent="0.25">
      <c r="A9" s="10" t="s">
        <v>28</v>
      </c>
      <c r="B9" s="11" t="s">
        <v>29</v>
      </c>
      <c r="C9" s="11">
        <v>40</v>
      </c>
      <c r="D9" s="13">
        <v>763875129.34000003</v>
      </c>
      <c r="E9" s="13">
        <v>810282000</v>
      </c>
      <c r="F9" s="13">
        <v>529044456.20999998</v>
      </c>
      <c r="G9" s="13">
        <v>65.290000000000006</v>
      </c>
      <c r="H9" s="13">
        <v>893352000</v>
      </c>
      <c r="I9" s="13">
        <v>83070000</v>
      </c>
      <c r="J9" s="13">
        <v>893352000</v>
      </c>
      <c r="K9" s="13">
        <v>59.22</v>
      </c>
    </row>
    <row r="10" spans="1:11" ht="14.4" customHeight="1" x14ac:dyDescent="0.25">
      <c r="A10" s="10"/>
      <c r="B10" s="11"/>
      <c r="C10" s="11">
        <v>15</v>
      </c>
      <c r="D10" s="19">
        <f>D9/40*15</f>
        <v>286453173.5025</v>
      </c>
      <c r="E10" s="19">
        <f t="shared" ref="E10:K10" si="1">E9/40*15</f>
        <v>303855750</v>
      </c>
      <c r="F10" s="19">
        <f t="shared" si="1"/>
        <v>198391671.07874998</v>
      </c>
      <c r="G10" s="19">
        <f t="shared" si="1"/>
        <v>24.483750000000004</v>
      </c>
      <c r="H10" s="19">
        <f t="shared" si="1"/>
        <v>335007000</v>
      </c>
      <c r="I10" s="19">
        <f t="shared" si="1"/>
        <v>31151250</v>
      </c>
      <c r="J10" s="19">
        <f t="shared" si="1"/>
        <v>335007000</v>
      </c>
      <c r="K10" s="19">
        <f t="shared" si="1"/>
        <v>22.2075</v>
      </c>
    </row>
    <row r="11" spans="1:11" ht="14.4" customHeight="1" x14ac:dyDescent="0.25">
      <c r="A11" s="10"/>
      <c r="B11" s="11"/>
      <c r="C11" s="11">
        <v>25</v>
      </c>
      <c r="D11" s="19">
        <f t="shared" ref="D11:K11" si="2">D9/40*25</f>
        <v>477421955.83749998</v>
      </c>
      <c r="E11" s="19">
        <f t="shared" si="2"/>
        <v>506426250</v>
      </c>
      <c r="F11" s="19">
        <f t="shared" si="2"/>
        <v>330652785.13125002</v>
      </c>
      <c r="G11" s="19">
        <f t="shared" si="2"/>
        <v>40.806250000000006</v>
      </c>
      <c r="H11" s="19">
        <f t="shared" si="2"/>
        <v>558345000</v>
      </c>
      <c r="I11" s="19">
        <f t="shared" si="2"/>
        <v>51918750</v>
      </c>
      <c r="J11" s="19">
        <f t="shared" si="2"/>
        <v>558345000</v>
      </c>
      <c r="K11" s="19">
        <f t="shared" si="2"/>
        <v>37.012499999999996</v>
      </c>
    </row>
    <row r="12" spans="1:11" ht="77.25" hidden="1" customHeight="1" x14ac:dyDescent="0.25">
      <c r="A12" s="10" t="s">
        <v>30</v>
      </c>
      <c r="B12" s="11" t="s">
        <v>31</v>
      </c>
      <c r="C12" s="11" t="s">
        <v>22</v>
      </c>
      <c r="D12" s="13">
        <v>747968661.38999999</v>
      </c>
      <c r="E12" s="13">
        <v>792144000</v>
      </c>
      <c r="F12" s="13">
        <v>515242195.31</v>
      </c>
      <c r="G12" s="13">
        <v>65.040000000000006</v>
      </c>
      <c r="H12" s="13">
        <v>876268000</v>
      </c>
      <c r="I12" s="13">
        <v>84124000</v>
      </c>
      <c r="J12" s="13">
        <v>876268000</v>
      </c>
      <c r="K12" s="13">
        <v>58.8</v>
      </c>
    </row>
    <row r="13" spans="1:11" ht="85.95" hidden="1" customHeight="1" x14ac:dyDescent="0.25">
      <c r="A13" s="10" t="s">
        <v>32</v>
      </c>
      <c r="B13" s="11" t="s">
        <v>33</v>
      </c>
      <c r="C13" s="11" t="s">
        <v>22</v>
      </c>
      <c r="D13" s="13">
        <v>1424522.2</v>
      </c>
      <c r="E13" s="13">
        <v>1858000</v>
      </c>
      <c r="F13" s="13">
        <v>2142294.9500000002</v>
      </c>
      <c r="G13" s="13">
        <v>115.3</v>
      </c>
      <c r="H13" s="13">
        <v>2207000</v>
      </c>
      <c r="I13" s="13">
        <v>349000</v>
      </c>
      <c r="J13" s="13">
        <v>2207000</v>
      </c>
      <c r="K13" s="13">
        <v>97.07</v>
      </c>
    </row>
    <row r="14" spans="1:11" ht="32.85" hidden="1" customHeight="1" x14ac:dyDescent="0.25">
      <c r="A14" s="10" t="s">
        <v>34</v>
      </c>
      <c r="B14" s="11" t="s">
        <v>35</v>
      </c>
      <c r="C14" s="11" t="s">
        <v>22</v>
      </c>
      <c r="D14" s="13">
        <v>5814389.3899999997</v>
      </c>
      <c r="E14" s="13">
        <v>6002000</v>
      </c>
      <c r="F14" s="13">
        <v>5493276.3200000003</v>
      </c>
      <c r="G14" s="13">
        <v>91.52</v>
      </c>
      <c r="H14" s="13">
        <v>5872000</v>
      </c>
      <c r="I14" s="13">
        <v>-130000</v>
      </c>
      <c r="J14" s="13">
        <v>5872000</v>
      </c>
      <c r="K14" s="13">
        <v>93.55</v>
      </c>
    </row>
    <row r="15" spans="1:11" ht="75.45" hidden="1" customHeight="1" x14ac:dyDescent="0.25">
      <c r="A15" s="10" t="s">
        <v>36</v>
      </c>
      <c r="B15" s="11" t="s">
        <v>37</v>
      </c>
      <c r="C15" s="11" t="s">
        <v>22</v>
      </c>
      <c r="D15" s="13">
        <v>6097286.8399999999</v>
      </c>
      <c r="E15" s="13">
        <v>8140000</v>
      </c>
      <c r="F15" s="13">
        <v>4173749.85</v>
      </c>
      <c r="G15" s="13">
        <v>51.27</v>
      </c>
      <c r="H15" s="13">
        <v>6400000</v>
      </c>
      <c r="I15" s="13">
        <v>-1740000</v>
      </c>
      <c r="J15" s="13">
        <v>6400000</v>
      </c>
      <c r="K15" s="13">
        <v>65.209999999999994</v>
      </c>
    </row>
    <row r="16" spans="1:11" ht="85.95" hidden="1" customHeight="1" x14ac:dyDescent="0.25">
      <c r="A16" s="10" t="s">
        <v>38</v>
      </c>
      <c r="B16" s="11" t="s">
        <v>39</v>
      </c>
      <c r="C16" s="11" t="s">
        <v>22</v>
      </c>
      <c r="D16" s="13">
        <v>2549177.2400000002</v>
      </c>
      <c r="E16" s="13">
        <v>2138000</v>
      </c>
      <c r="F16" s="13">
        <v>1992434.76</v>
      </c>
      <c r="G16" s="13">
        <v>93.19</v>
      </c>
      <c r="H16" s="13">
        <v>2605000</v>
      </c>
      <c r="I16" s="13">
        <v>467000</v>
      </c>
      <c r="J16" s="13">
        <v>2605000</v>
      </c>
      <c r="K16" s="13">
        <v>76.489999999999995</v>
      </c>
    </row>
    <row r="17" spans="1:11" ht="43.35" hidden="1" customHeight="1" x14ac:dyDescent="0.25">
      <c r="A17" s="10" t="s">
        <v>40</v>
      </c>
      <c r="B17" s="11" t="s">
        <v>41</v>
      </c>
      <c r="C17" s="11" t="s">
        <v>22</v>
      </c>
      <c r="D17" s="13">
        <v>21092.28</v>
      </c>
      <c r="E17" s="13">
        <v>0</v>
      </c>
      <c r="F17" s="13">
        <v>505.02</v>
      </c>
      <c r="G17" s="13" t="s">
        <v>22</v>
      </c>
      <c r="H17" s="13">
        <v>0</v>
      </c>
      <c r="I17" s="13">
        <v>0</v>
      </c>
      <c r="J17" s="13">
        <v>0</v>
      </c>
      <c r="K17" s="13" t="s">
        <v>22</v>
      </c>
    </row>
    <row r="18" spans="1:11" ht="32.85" customHeight="1" x14ac:dyDescent="0.25">
      <c r="A18" s="10" t="s">
        <v>42</v>
      </c>
      <c r="B18" s="11" t="s">
        <v>43</v>
      </c>
      <c r="C18" s="12">
        <v>0.26</v>
      </c>
      <c r="D18" s="13">
        <v>5402084.1500000004</v>
      </c>
      <c r="E18" s="13">
        <v>5772900</v>
      </c>
      <c r="F18" s="13">
        <v>4078421.7</v>
      </c>
      <c r="G18" s="13">
        <v>70.650000000000006</v>
      </c>
      <c r="H18" s="13">
        <v>6071200</v>
      </c>
      <c r="I18" s="13">
        <v>298300</v>
      </c>
      <c r="J18" s="13">
        <v>6071200</v>
      </c>
      <c r="K18" s="13">
        <v>67.180000000000007</v>
      </c>
    </row>
    <row r="19" spans="1:11" ht="21.6" customHeight="1" x14ac:dyDescent="0.25">
      <c r="A19" s="10" t="s">
        <v>44</v>
      </c>
      <c r="B19" s="11" t="s">
        <v>45</v>
      </c>
      <c r="C19" s="11" t="s">
        <v>22</v>
      </c>
      <c r="D19" s="13">
        <v>5402084.1500000004</v>
      </c>
      <c r="E19" s="13">
        <v>5772900</v>
      </c>
      <c r="F19" s="13">
        <v>4078421.7</v>
      </c>
      <c r="G19" s="13">
        <v>70.650000000000006</v>
      </c>
      <c r="H19" s="13">
        <v>6071200</v>
      </c>
      <c r="I19" s="13">
        <v>298300</v>
      </c>
      <c r="J19" s="13">
        <v>6071200</v>
      </c>
      <c r="K19" s="13">
        <v>67.180000000000007</v>
      </c>
    </row>
    <row r="20" spans="1:11" ht="96.15" hidden="1" customHeight="1" x14ac:dyDescent="0.25">
      <c r="A20" s="10" t="s">
        <v>46</v>
      </c>
      <c r="B20" s="11" t="s">
        <v>47</v>
      </c>
      <c r="C20" s="11" t="s">
        <v>22</v>
      </c>
      <c r="D20" s="13">
        <v>2799114.29</v>
      </c>
      <c r="E20" s="13">
        <v>3010800</v>
      </c>
      <c r="F20" s="13">
        <v>2096130.77</v>
      </c>
      <c r="G20" s="13">
        <v>69.62</v>
      </c>
      <c r="H20" s="13">
        <v>3138100</v>
      </c>
      <c r="I20" s="13">
        <v>127300</v>
      </c>
      <c r="J20" s="13">
        <v>3138100</v>
      </c>
      <c r="K20" s="13">
        <v>66.8</v>
      </c>
    </row>
    <row r="21" spans="1:11" ht="106.65" hidden="1" customHeight="1" x14ac:dyDescent="0.25">
      <c r="A21" s="10" t="s">
        <v>48</v>
      </c>
      <c r="B21" s="11" t="s">
        <v>49</v>
      </c>
      <c r="C21" s="11" t="s">
        <v>22</v>
      </c>
      <c r="D21" s="13">
        <v>14619.51</v>
      </c>
      <c r="E21" s="13">
        <v>14300</v>
      </c>
      <c r="F21" s="13">
        <v>12377.03</v>
      </c>
      <c r="G21" s="13">
        <v>86.55</v>
      </c>
      <c r="H21" s="13">
        <v>14600</v>
      </c>
      <c r="I21" s="13">
        <v>300</v>
      </c>
      <c r="J21" s="13">
        <v>14600</v>
      </c>
      <c r="K21" s="13">
        <v>84.77</v>
      </c>
    </row>
    <row r="22" spans="1:11" ht="96.15" hidden="1" customHeight="1" x14ac:dyDescent="0.25">
      <c r="A22" s="10" t="s">
        <v>50</v>
      </c>
      <c r="B22" s="11" t="s">
        <v>51</v>
      </c>
      <c r="C22" s="11" t="s">
        <v>22</v>
      </c>
      <c r="D22" s="13">
        <v>2893102.93</v>
      </c>
      <c r="E22" s="13">
        <v>3121900</v>
      </c>
      <c r="F22" s="13">
        <v>2208313.69</v>
      </c>
      <c r="G22" s="13">
        <v>70.739999999999995</v>
      </c>
      <c r="H22" s="13">
        <v>3342100</v>
      </c>
      <c r="I22" s="13">
        <v>220200</v>
      </c>
      <c r="J22" s="13">
        <v>3342100</v>
      </c>
      <c r="K22" s="13">
        <v>66.08</v>
      </c>
    </row>
    <row r="23" spans="1:11" ht="96.15" hidden="1" customHeight="1" x14ac:dyDescent="0.25">
      <c r="A23" s="10" t="s">
        <v>52</v>
      </c>
      <c r="B23" s="11" t="s">
        <v>53</v>
      </c>
      <c r="C23" s="11" t="s">
        <v>22</v>
      </c>
      <c r="D23" s="13">
        <v>-304752.58</v>
      </c>
      <c r="E23" s="13">
        <v>-374100</v>
      </c>
      <c r="F23" s="13">
        <v>-238399.79</v>
      </c>
      <c r="G23" s="13">
        <v>63.73</v>
      </c>
      <c r="H23" s="13">
        <v>-423600</v>
      </c>
      <c r="I23" s="13">
        <v>-49500</v>
      </c>
      <c r="J23" s="13">
        <v>-423600</v>
      </c>
      <c r="K23" s="13">
        <v>56.28</v>
      </c>
    </row>
    <row r="24" spans="1:11" ht="14.4" customHeight="1" x14ac:dyDescent="0.25">
      <c r="A24" s="10" t="s">
        <v>54</v>
      </c>
      <c r="B24" s="11" t="s">
        <v>55</v>
      </c>
      <c r="C24" s="12" t="s">
        <v>22</v>
      </c>
      <c r="D24" s="13">
        <v>47177937.25</v>
      </c>
      <c r="E24" s="13">
        <v>52888000</v>
      </c>
      <c r="F24" s="13">
        <v>46578652.380000003</v>
      </c>
      <c r="G24" s="13">
        <v>88.07</v>
      </c>
      <c r="H24" s="13">
        <v>62883000</v>
      </c>
      <c r="I24" s="13">
        <v>9995000</v>
      </c>
      <c r="J24" s="13">
        <v>62883000</v>
      </c>
      <c r="K24" s="13">
        <v>74.069999999999993</v>
      </c>
    </row>
    <row r="25" spans="1:11" ht="21.6" customHeight="1" x14ac:dyDescent="0.25">
      <c r="A25" s="10" t="s">
        <v>56</v>
      </c>
      <c r="B25" s="11" t="s">
        <v>57</v>
      </c>
      <c r="C25" s="11">
        <v>30</v>
      </c>
      <c r="D25" s="13">
        <v>43516823.009999998</v>
      </c>
      <c r="E25" s="13">
        <v>43246000</v>
      </c>
      <c r="F25" s="13">
        <v>38200897.409999996</v>
      </c>
      <c r="G25" s="13">
        <v>88.33</v>
      </c>
      <c r="H25" s="13">
        <v>50096000</v>
      </c>
      <c r="I25" s="13">
        <v>6850000</v>
      </c>
      <c r="J25" s="13">
        <v>50096000</v>
      </c>
      <c r="K25" s="13">
        <v>76.260000000000005</v>
      </c>
    </row>
    <row r="26" spans="1:11" ht="21.6" hidden="1" customHeight="1" x14ac:dyDescent="0.25">
      <c r="A26" s="10" t="s">
        <v>58</v>
      </c>
      <c r="B26" s="11" t="s">
        <v>59</v>
      </c>
      <c r="C26" s="11" t="s">
        <v>22</v>
      </c>
      <c r="D26" s="13">
        <v>22429491.43</v>
      </c>
      <c r="E26" s="13">
        <v>19215000</v>
      </c>
      <c r="F26" s="13">
        <v>22850905.190000001</v>
      </c>
      <c r="G26" s="13">
        <v>118.92</v>
      </c>
      <c r="H26" s="13">
        <v>26587000</v>
      </c>
      <c r="I26" s="13">
        <v>7372000</v>
      </c>
      <c r="J26" s="13">
        <v>26587000</v>
      </c>
      <c r="K26" s="13">
        <v>85.95</v>
      </c>
    </row>
    <row r="27" spans="1:11" ht="32.85" hidden="1" customHeight="1" x14ac:dyDescent="0.25">
      <c r="A27" s="10" t="s">
        <v>60</v>
      </c>
      <c r="B27" s="11" t="s">
        <v>61</v>
      </c>
      <c r="C27" s="11" t="s">
        <v>22</v>
      </c>
      <c r="D27" s="13">
        <v>-7920</v>
      </c>
      <c r="E27" s="13">
        <v>0</v>
      </c>
      <c r="F27" s="13">
        <v>0</v>
      </c>
      <c r="G27" s="13" t="s">
        <v>22</v>
      </c>
      <c r="H27" s="13">
        <v>0</v>
      </c>
      <c r="I27" s="13">
        <v>0</v>
      </c>
      <c r="J27" s="13">
        <v>0</v>
      </c>
      <c r="K27" s="13" t="s">
        <v>22</v>
      </c>
    </row>
    <row r="28" spans="1:11" ht="53.85" hidden="1" customHeight="1" x14ac:dyDescent="0.25">
      <c r="A28" s="10" t="s">
        <v>62</v>
      </c>
      <c r="B28" s="11" t="s">
        <v>63</v>
      </c>
      <c r="C28" s="11" t="s">
        <v>22</v>
      </c>
      <c r="D28" s="13">
        <v>21095212.739999998</v>
      </c>
      <c r="E28" s="13">
        <v>24031000</v>
      </c>
      <c r="F28" s="13">
        <v>15349992.220000001</v>
      </c>
      <c r="G28" s="13">
        <v>63.88</v>
      </c>
      <c r="H28" s="13">
        <v>23509000</v>
      </c>
      <c r="I28" s="13">
        <v>-522000</v>
      </c>
      <c r="J28" s="13">
        <v>23509000</v>
      </c>
      <c r="K28" s="13">
        <v>65.290000000000006</v>
      </c>
    </row>
    <row r="29" spans="1:11" ht="43.35" hidden="1" customHeight="1" x14ac:dyDescent="0.25">
      <c r="A29" s="10" t="s">
        <v>64</v>
      </c>
      <c r="B29" s="11" t="s">
        <v>65</v>
      </c>
      <c r="C29" s="11" t="s">
        <v>22</v>
      </c>
      <c r="D29" s="13">
        <v>1.04</v>
      </c>
      <c r="E29" s="13">
        <v>0</v>
      </c>
      <c r="F29" s="13">
        <v>0</v>
      </c>
      <c r="G29" s="13" t="s">
        <v>22</v>
      </c>
      <c r="H29" s="13">
        <v>0</v>
      </c>
      <c r="I29" s="13">
        <v>0</v>
      </c>
      <c r="J29" s="13">
        <v>0</v>
      </c>
      <c r="K29" s="13" t="s">
        <v>22</v>
      </c>
    </row>
    <row r="30" spans="1:11" ht="32.85" hidden="1" customHeight="1" x14ac:dyDescent="0.25">
      <c r="A30" s="10" t="s">
        <v>66</v>
      </c>
      <c r="B30" s="11" t="s">
        <v>67</v>
      </c>
      <c r="C30" s="11" t="s">
        <v>22</v>
      </c>
      <c r="D30" s="13">
        <v>37.799999999999997</v>
      </c>
      <c r="E30" s="13">
        <v>0</v>
      </c>
      <c r="F30" s="13">
        <v>0</v>
      </c>
      <c r="G30" s="13" t="s">
        <v>22</v>
      </c>
      <c r="H30" s="13">
        <v>0</v>
      </c>
      <c r="I30" s="13">
        <v>0</v>
      </c>
      <c r="J30" s="13">
        <v>0</v>
      </c>
      <c r="K30" s="13" t="s">
        <v>22</v>
      </c>
    </row>
    <row r="31" spans="1:11" ht="21.6" customHeight="1" x14ac:dyDescent="0.25">
      <c r="A31" s="10" t="s">
        <v>68</v>
      </c>
      <c r="B31" s="11" t="s">
        <v>69</v>
      </c>
      <c r="C31" s="11">
        <v>100</v>
      </c>
      <c r="D31" s="13">
        <v>96980.77</v>
      </c>
      <c r="E31" s="13">
        <v>1000</v>
      </c>
      <c r="F31" s="13">
        <v>28151.66</v>
      </c>
      <c r="G31" s="13">
        <v>2815.17</v>
      </c>
      <c r="H31" s="13">
        <v>27000</v>
      </c>
      <c r="I31" s="13">
        <v>26000</v>
      </c>
      <c r="J31" s="13">
        <v>27000</v>
      </c>
      <c r="K31" s="13">
        <v>104.27</v>
      </c>
    </row>
    <row r="32" spans="1:11" ht="21.6" hidden="1" customHeight="1" x14ac:dyDescent="0.25">
      <c r="A32" s="10" t="s">
        <v>70</v>
      </c>
      <c r="B32" s="11" t="s">
        <v>69</v>
      </c>
      <c r="C32" s="11" t="s">
        <v>22</v>
      </c>
      <c r="D32" s="13">
        <v>96980.77</v>
      </c>
      <c r="E32" s="13">
        <v>1000</v>
      </c>
      <c r="F32" s="13">
        <v>28151.66</v>
      </c>
      <c r="G32" s="13">
        <v>2815.17</v>
      </c>
      <c r="H32" s="13">
        <v>27000</v>
      </c>
      <c r="I32" s="13">
        <v>26000</v>
      </c>
      <c r="J32" s="13">
        <v>27000</v>
      </c>
      <c r="K32" s="13">
        <v>104.27</v>
      </c>
    </row>
    <row r="33" spans="1:11" ht="14.4" customHeight="1" x14ac:dyDescent="0.25">
      <c r="A33" s="10" t="s">
        <v>71</v>
      </c>
      <c r="B33" s="11" t="s">
        <v>72</v>
      </c>
      <c r="C33" s="11">
        <v>100</v>
      </c>
      <c r="D33" s="13">
        <v>30863.55</v>
      </c>
      <c r="E33" s="13">
        <v>41000</v>
      </c>
      <c r="F33" s="13">
        <v>101517</v>
      </c>
      <c r="G33" s="13">
        <v>247.6</v>
      </c>
      <c r="H33" s="13">
        <v>142000</v>
      </c>
      <c r="I33" s="13">
        <v>101000</v>
      </c>
      <c r="J33" s="13">
        <v>142000</v>
      </c>
      <c r="K33" s="13">
        <v>71.489999999999995</v>
      </c>
    </row>
    <row r="34" spans="1:11" ht="14.4" hidden="1" customHeight="1" x14ac:dyDescent="0.25">
      <c r="A34" s="10" t="s">
        <v>73</v>
      </c>
      <c r="B34" s="11" t="s">
        <v>72</v>
      </c>
      <c r="C34" s="11" t="s">
        <v>22</v>
      </c>
      <c r="D34" s="13">
        <v>30863.55</v>
      </c>
      <c r="E34" s="13">
        <v>41000</v>
      </c>
      <c r="F34" s="13">
        <v>101517</v>
      </c>
      <c r="G34" s="13">
        <v>247.6</v>
      </c>
      <c r="H34" s="13">
        <v>142000</v>
      </c>
      <c r="I34" s="13">
        <v>101000</v>
      </c>
      <c r="J34" s="13">
        <v>142000</v>
      </c>
      <c r="K34" s="13">
        <v>71.489999999999995</v>
      </c>
    </row>
    <row r="35" spans="1:11" ht="21.6" customHeight="1" x14ac:dyDescent="0.25">
      <c r="A35" s="10" t="s">
        <v>74</v>
      </c>
      <c r="B35" s="11" t="s">
        <v>75</v>
      </c>
      <c r="C35" s="11">
        <v>100</v>
      </c>
      <c r="D35" s="13">
        <v>3533269.92</v>
      </c>
      <c r="E35" s="13">
        <v>9600000</v>
      </c>
      <c r="F35" s="13">
        <v>8248086.3099999996</v>
      </c>
      <c r="G35" s="13">
        <v>85.92</v>
      </c>
      <c r="H35" s="13">
        <v>12618000</v>
      </c>
      <c r="I35" s="13">
        <v>3018000</v>
      </c>
      <c r="J35" s="13">
        <v>12618000</v>
      </c>
      <c r="K35" s="13">
        <v>65.37</v>
      </c>
    </row>
    <row r="36" spans="1:11" ht="32.85" hidden="1" customHeight="1" x14ac:dyDescent="0.25">
      <c r="A36" s="10" t="s">
        <v>76</v>
      </c>
      <c r="B36" s="11" t="s">
        <v>77</v>
      </c>
      <c r="C36" s="11" t="s">
        <v>22</v>
      </c>
      <c r="D36" s="13">
        <v>3533269.92</v>
      </c>
      <c r="E36" s="13">
        <v>9600000</v>
      </c>
      <c r="F36" s="13">
        <v>8248086.3099999996</v>
      </c>
      <c r="G36" s="13">
        <v>85.92</v>
      </c>
      <c r="H36" s="13">
        <v>12618000</v>
      </c>
      <c r="I36" s="13">
        <v>3018000</v>
      </c>
      <c r="J36" s="13">
        <v>12618000</v>
      </c>
      <c r="K36" s="13">
        <v>65.37</v>
      </c>
    </row>
    <row r="37" spans="1:11" ht="14.4" customHeight="1" x14ac:dyDescent="0.25">
      <c r="A37" s="10" t="s">
        <v>78</v>
      </c>
      <c r="B37" s="11" t="s">
        <v>79</v>
      </c>
      <c r="C37" s="12" t="s">
        <v>22</v>
      </c>
      <c r="D37" s="13">
        <v>98627394.319999993</v>
      </c>
      <c r="E37" s="13">
        <v>98282000</v>
      </c>
      <c r="F37" s="13">
        <v>34299452.909999996</v>
      </c>
      <c r="G37" s="13">
        <v>34.9</v>
      </c>
      <c r="H37" s="13">
        <v>100874000</v>
      </c>
      <c r="I37" s="13">
        <v>2592000</v>
      </c>
      <c r="J37" s="13">
        <v>100874000</v>
      </c>
      <c r="K37" s="13">
        <v>34</v>
      </c>
    </row>
    <row r="38" spans="1:11" ht="14.4" customHeight="1" x14ac:dyDescent="0.25">
      <c r="A38" s="10" t="s">
        <v>80</v>
      </c>
      <c r="B38" s="11" t="s">
        <v>81</v>
      </c>
      <c r="C38" s="11">
        <v>100</v>
      </c>
      <c r="D38" s="13">
        <v>44777832.060000002</v>
      </c>
      <c r="E38" s="13">
        <v>42267000</v>
      </c>
      <c r="F38" s="13">
        <v>5947996.75</v>
      </c>
      <c r="G38" s="13">
        <v>14.07</v>
      </c>
      <c r="H38" s="13">
        <v>44912000</v>
      </c>
      <c r="I38" s="13">
        <v>2645000</v>
      </c>
      <c r="J38" s="13">
        <v>44912000</v>
      </c>
      <c r="K38" s="13">
        <v>13.24</v>
      </c>
    </row>
    <row r="39" spans="1:11" ht="32.85" hidden="1" customHeight="1" x14ac:dyDescent="0.25">
      <c r="A39" s="10" t="s">
        <v>82</v>
      </c>
      <c r="B39" s="11" t="s">
        <v>83</v>
      </c>
      <c r="C39" s="11" t="s">
        <v>22</v>
      </c>
      <c r="D39" s="13">
        <v>44777832.060000002</v>
      </c>
      <c r="E39" s="13">
        <v>42267000</v>
      </c>
      <c r="F39" s="13">
        <v>5947996.75</v>
      </c>
      <c r="G39" s="13">
        <v>14.07</v>
      </c>
      <c r="H39" s="13">
        <v>44912000</v>
      </c>
      <c r="I39" s="13">
        <v>2645000</v>
      </c>
      <c r="J39" s="13">
        <v>44912000</v>
      </c>
      <c r="K39" s="13">
        <v>13.24</v>
      </c>
    </row>
    <row r="40" spans="1:11" ht="14.4" customHeight="1" x14ac:dyDescent="0.25">
      <c r="A40" s="10" t="s">
        <v>84</v>
      </c>
      <c r="B40" s="11" t="s">
        <v>85</v>
      </c>
      <c r="C40" s="11">
        <v>100</v>
      </c>
      <c r="D40" s="13">
        <v>53849562.259999998</v>
      </c>
      <c r="E40" s="13">
        <v>56015000</v>
      </c>
      <c r="F40" s="13">
        <v>28351456.16</v>
      </c>
      <c r="G40" s="13">
        <v>50.61</v>
      </c>
      <c r="H40" s="13">
        <v>55962000</v>
      </c>
      <c r="I40" s="13">
        <v>-53000</v>
      </c>
      <c r="J40" s="13">
        <v>55962000</v>
      </c>
      <c r="K40" s="13">
        <v>50.66</v>
      </c>
    </row>
    <row r="41" spans="1:11" ht="32.85" customHeight="1" x14ac:dyDescent="0.25">
      <c r="A41" s="10" t="s">
        <v>86</v>
      </c>
      <c r="B41" s="11" t="s">
        <v>87</v>
      </c>
      <c r="C41" s="11" t="s">
        <v>22</v>
      </c>
      <c r="D41" s="13">
        <v>38983952.43</v>
      </c>
      <c r="E41" s="13">
        <v>43604000</v>
      </c>
      <c r="F41" s="13">
        <v>25991668.59</v>
      </c>
      <c r="G41" s="13">
        <v>59.61</v>
      </c>
      <c r="H41" s="13">
        <v>41082000</v>
      </c>
      <c r="I41" s="13">
        <v>-2522000</v>
      </c>
      <c r="J41" s="13">
        <v>41082000</v>
      </c>
      <c r="K41" s="13">
        <v>63.27</v>
      </c>
    </row>
    <row r="42" spans="1:11" ht="32.85" customHeight="1" x14ac:dyDescent="0.25">
      <c r="A42" s="10" t="s">
        <v>88</v>
      </c>
      <c r="B42" s="11" t="s">
        <v>89</v>
      </c>
      <c r="C42" s="11" t="s">
        <v>22</v>
      </c>
      <c r="D42" s="13">
        <v>14865609.83</v>
      </c>
      <c r="E42" s="13">
        <v>12411000</v>
      </c>
      <c r="F42" s="13">
        <v>2359787.5699999998</v>
      </c>
      <c r="G42" s="13">
        <v>19.010000000000002</v>
      </c>
      <c r="H42" s="13">
        <v>14880000</v>
      </c>
      <c r="I42" s="13">
        <v>2469000</v>
      </c>
      <c r="J42" s="13">
        <v>14880000</v>
      </c>
      <c r="K42" s="13">
        <v>15.86</v>
      </c>
    </row>
    <row r="43" spans="1:11" ht="14.4" customHeight="1" x14ac:dyDescent="0.25">
      <c r="A43" s="10" t="s">
        <v>90</v>
      </c>
      <c r="B43" s="11" t="s">
        <v>91</v>
      </c>
      <c r="C43" s="12">
        <v>100</v>
      </c>
      <c r="D43" s="13">
        <v>10435189.16</v>
      </c>
      <c r="E43" s="13">
        <v>12408740.800000001</v>
      </c>
      <c r="F43" s="13">
        <v>8384527.71</v>
      </c>
      <c r="G43" s="13">
        <v>67.569999999999993</v>
      </c>
      <c r="H43" s="13">
        <v>12387840.800000001</v>
      </c>
      <c r="I43" s="13">
        <v>-20900</v>
      </c>
      <c r="J43" s="13">
        <v>12387840.800000001</v>
      </c>
      <c r="K43" s="13">
        <v>67.680000000000007</v>
      </c>
    </row>
    <row r="44" spans="1:11" ht="21.6" hidden="1" customHeight="1" x14ac:dyDescent="0.25">
      <c r="A44" s="10" t="s">
        <v>92</v>
      </c>
      <c r="B44" s="11" t="s">
        <v>93</v>
      </c>
      <c r="C44" s="11" t="s">
        <v>22</v>
      </c>
      <c r="D44" s="13">
        <v>10395189.16</v>
      </c>
      <c r="E44" s="13">
        <v>12407900</v>
      </c>
      <c r="F44" s="13">
        <v>8384527.71</v>
      </c>
      <c r="G44" s="13">
        <v>67.569999999999993</v>
      </c>
      <c r="H44" s="13">
        <v>12387000</v>
      </c>
      <c r="I44" s="13">
        <v>-20900</v>
      </c>
      <c r="J44" s="13">
        <v>12387000</v>
      </c>
      <c r="K44" s="13">
        <v>67.69</v>
      </c>
    </row>
    <row r="45" spans="1:11" ht="32.85" hidden="1" customHeight="1" x14ac:dyDescent="0.25">
      <c r="A45" s="10" t="s">
        <v>94</v>
      </c>
      <c r="B45" s="11" t="s">
        <v>95</v>
      </c>
      <c r="C45" s="11" t="s">
        <v>22</v>
      </c>
      <c r="D45" s="13">
        <v>10395189.16</v>
      </c>
      <c r="E45" s="13">
        <v>12407900</v>
      </c>
      <c r="F45" s="13">
        <v>8384527.71</v>
      </c>
      <c r="G45" s="13">
        <v>67.569999999999993</v>
      </c>
      <c r="H45" s="13">
        <v>12387000</v>
      </c>
      <c r="I45" s="13">
        <v>-20900</v>
      </c>
      <c r="J45" s="13">
        <v>12387000</v>
      </c>
      <c r="K45" s="13">
        <v>67.69</v>
      </c>
    </row>
    <row r="46" spans="1:11" ht="32.85" hidden="1" customHeight="1" x14ac:dyDescent="0.25">
      <c r="A46" s="10" t="s">
        <v>96</v>
      </c>
      <c r="B46" s="11" t="s">
        <v>97</v>
      </c>
      <c r="C46" s="11" t="s">
        <v>22</v>
      </c>
      <c r="D46" s="13">
        <v>40000</v>
      </c>
      <c r="E46" s="13">
        <v>840.8</v>
      </c>
      <c r="F46" s="13">
        <v>0</v>
      </c>
      <c r="G46" s="13">
        <v>0</v>
      </c>
      <c r="H46" s="13">
        <v>840.8</v>
      </c>
      <c r="I46" s="13">
        <v>0</v>
      </c>
      <c r="J46" s="13">
        <v>840.8</v>
      </c>
      <c r="K46" s="13">
        <v>0</v>
      </c>
    </row>
    <row r="47" spans="1:11" ht="21.6" hidden="1" customHeight="1" x14ac:dyDescent="0.25">
      <c r="A47" s="10" t="s">
        <v>98</v>
      </c>
      <c r="B47" s="11" t="s">
        <v>99</v>
      </c>
      <c r="C47" s="11" t="s">
        <v>22</v>
      </c>
      <c r="D47" s="13">
        <v>40000</v>
      </c>
      <c r="E47" s="13">
        <v>840.8</v>
      </c>
      <c r="F47" s="13">
        <v>0</v>
      </c>
      <c r="G47" s="13">
        <v>0</v>
      </c>
      <c r="H47" s="13">
        <v>840.8</v>
      </c>
      <c r="I47" s="13">
        <v>0</v>
      </c>
      <c r="J47" s="13">
        <v>840.8</v>
      </c>
      <c r="K47" s="13">
        <v>0</v>
      </c>
    </row>
    <row r="48" spans="1:11" ht="32.85" customHeight="1" x14ac:dyDescent="0.25">
      <c r="A48" s="10" t="s">
        <v>100</v>
      </c>
      <c r="B48" s="11" t="s">
        <v>101</v>
      </c>
      <c r="C48" s="12" t="s">
        <v>22</v>
      </c>
      <c r="D48" s="13">
        <v>1560.96</v>
      </c>
      <c r="E48" s="13">
        <v>0</v>
      </c>
      <c r="F48" s="13">
        <v>0</v>
      </c>
      <c r="G48" s="13" t="s">
        <v>22</v>
      </c>
      <c r="H48" s="13">
        <v>0</v>
      </c>
      <c r="I48" s="13">
        <v>0</v>
      </c>
      <c r="J48" s="13">
        <v>0</v>
      </c>
      <c r="K48" s="13" t="s">
        <v>22</v>
      </c>
    </row>
    <row r="49" spans="1:11" ht="21.6" hidden="1" customHeight="1" x14ac:dyDescent="0.25">
      <c r="A49" s="10" t="s">
        <v>102</v>
      </c>
      <c r="B49" s="11" t="s">
        <v>103</v>
      </c>
      <c r="C49" s="11" t="s">
        <v>22</v>
      </c>
      <c r="D49" s="13">
        <v>0</v>
      </c>
      <c r="E49" s="13">
        <v>0</v>
      </c>
      <c r="F49" s="13">
        <v>0</v>
      </c>
      <c r="G49" s="13" t="s">
        <v>22</v>
      </c>
      <c r="H49" s="13">
        <v>0</v>
      </c>
      <c r="I49" s="13">
        <v>0</v>
      </c>
      <c r="J49" s="13">
        <v>0</v>
      </c>
      <c r="K49" s="13" t="s">
        <v>22</v>
      </c>
    </row>
    <row r="50" spans="1:11" ht="14.4" hidden="1" customHeight="1" x14ac:dyDescent="0.25">
      <c r="A50" s="10" t="s">
        <v>104</v>
      </c>
      <c r="B50" s="11" t="s">
        <v>105</v>
      </c>
      <c r="C50" s="11" t="s">
        <v>22</v>
      </c>
      <c r="D50" s="13">
        <v>0</v>
      </c>
      <c r="E50" s="13">
        <v>0</v>
      </c>
      <c r="F50" s="13">
        <v>0</v>
      </c>
      <c r="G50" s="13" t="s">
        <v>22</v>
      </c>
      <c r="H50" s="13">
        <v>0</v>
      </c>
      <c r="I50" s="13">
        <v>0</v>
      </c>
      <c r="J50" s="13">
        <v>0</v>
      </c>
      <c r="K50" s="13" t="s">
        <v>22</v>
      </c>
    </row>
    <row r="51" spans="1:11" ht="32.85" hidden="1" customHeight="1" x14ac:dyDescent="0.25">
      <c r="A51" s="10" t="s">
        <v>106</v>
      </c>
      <c r="B51" s="11" t="s">
        <v>107</v>
      </c>
      <c r="C51" s="11" t="s">
        <v>22</v>
      </c>
      <c r="D51" s="13">
        <v>0</v>
      </c>
      <c r="E51" s="13">
        <v>0</v>
      </c>
      <c r="F51" s="13">
        <v>0</v>
      </c>
      <c r="G51" s="13" t="s">
        <v>22</v>
      </c>
      <c r="H51" s="13">
        <v>0</v>
      </c>
      <c r="I51" s="13">
        <v>0</v>
      </c>
      <c r="J51" s="13">
        <v>0</v>
      </c>
      <c r="K51" s="13" t="s">
        <v>22</v>
      </c>
    </row>
    <row r="52" spans="1:11" ht="21.6" hidden="1" customHeight="1" x14ac:dyDescent="0.25">
      <c r="A52" s="10" t="s">
        <v>108</v>
      </c>
      <c r="B52" s="11" t="s">
        <v>109</v>
      </c>
      <c r="C52" s="11" t="s">
        <v>22</v>
      </c>
      <c r="D52" s="13">
        <v>1560.96</v>
      </c>
      <c r="E52" s="13">
        <v>0</v>
      </c>
      <c r="F52" s="13">
        <v>0</v>
      </c>
      <c r="G52" s="13" t="s">
        <v>22</v>
      </c>
      <c r="H52" s="13">
        <v>0</v>
      </c>
      <c r="I52" s="13">
        <v>0</v>
      </c>
      <c r="J52" s="13">
        <v>0</v>
      </c>
      <c r="K52" s="13" t="s">
        <v>22</v>
      </c>
    </row>
    <row r="53" spans="1:11" ht="14.4" hidden="1" customHeight="1" x14ac:dyDescent="0.25">
      <c r="A53" s="10" t="s">
        <v>110</v>
      </c>
      <c r="B53" s="11" t="s">
        <v>111</v>
      </c>
      <c r="C53" s="11" t="s">
        <v>22</v>
      </c>
      <c r="D53" s="13">
        <v>0</v>
      </c>
      <c r="E53" s="13">
        <v>0</v>
      </c>
      <c r="F53" s="13">
        <v>0</v>
      </c>
      <c r="G53" s="13" t="s">
        <v>22</v>
      </c>
      <c r="H53" s="13">
        <v>0</v>
      </c>
      <c r="I53" s="13">
        <v>0</v>
      </c>
      <c r="J53" s="13">
        <v>0</v>
      </c>
      <c r="K53" s="13" t="s">
        <v>22</v>
      </c>
    </row>
    <row r="54" spans="1:11" ht="53.85" hidden="1" customHeight="1" x14ac:dyDescent="0.25">
      <c r="A54" s="10" t="s">
        <v>112</v>
      </c>
      <c r="B54" s="11" t="s">
        <v>113</v>
      </c>
      <c r="C54" s="11" t="s">
        <v>22</v>
      </c>
      <c r="D54" s="13">
        <v>275.99</v>
      </c>
      <c r="E54" s="13">
        <v>0</v>
      </c>
      <c r="F54" s="13">
        <v>0</v>
      </c>
      <c r="G54" s="13" t="s">
        <v>22</v>
      </c>
      <c r="H54" s="13">
        <v>0</v>
      </c>
      <c r="I54" s="13">
        <v>0</v>
      </c>
      <c r="J54" s="13">
        <v>0</v>
      </c>
      <c r="K54" s="13" t="s">
        <v>22</v>
      </c>
    </row>
    <row r="55" spans="1:11" ht="21.6" hidden="1" customHeight="1" x14ac:dyDescent="0.25">
      <c r="A55" s="10" t="s">
        <v>114</v>
      </c>
      <c r="B55" s="11" t="s">
        <v>115</v>
      </c>
      <c r="C55" s="11" t="s">
        <v>22</v>
      </c>
      <c r="D55" s="13">
        <v>1284.97</v>
      </c>
      <c r="E55" s="13">
        <v>0</v>
      </c>
      <c r="F55" s="13">
        <v>0</v>
      </c>
      <c r="G55" s="13" t="s">
        <v>22</v>
      </c>
      <c r="H55" s="13">
        <v>0</v>
      </c>
      <c r="I55" s="13">
        <v>0</v>
      </c>
      <c r="J55" s="13">
        <v>0</v>
      </c>
      <c r="K55" s="13" t="s">
        <v>22</v>
      </c>
    </row>
    <row r="56" spans="1:11" ht="14.4" customHeight="1" x14ac:dyDescent="0.25">
      <c r="A56" s="7" t="s">
        <v>22</v>
      </c>
      <c r="B56" s="7" t="s">
        <v>116</v>
      </c>
      <c r="C56" s="8" t="s">
        <v>22</v>
      </c>
      <c r="D56" s="9">
        <v>79868966.719999999</v>
      </c>
      <c r="E56" s="9">
        <v>80690729.810000002</v>
      </c>
      <c r="F56" s="9">
        <v>62784126.590000004</v>
      </c>
      <c r="G56" s="9">
        <v>77.81</v>
      </c>
      <c r="H56" s="9">
        <v>85644731.420000002</v>
      </c>
      <c r="I56" s="9">
        <v>4954001.6100000003</v>
      </c>
      <c r="J56" s="9">
        <v>85644731.420000002</v>
      </c>
      <c r="K56" s="9">
        <v>73.31</v>
      </c>
    </row>
    <row r="57" spans="1:11" ht="32.85" customHeight="1" x14ac:dyDescent="0.25">
      <c r="A57" s="10" t="s">
        <v>117</v>
      </c>
      <c r="B57" s="11" t="s">
        <v>118</v>
      </c>
      <c r="C57" s="12" t="s">
        <v>22</v>
      </c>
      <c r="D57" s="13">
        <v>37775686.119999997</v>
      </c>
      <c r="E57" s="13">
        <v>43777348.82</v>
      </c>
      <c r="F57" s="13">
        <v>28212410.510000002</v>
      </c>
      <c r="G57" s="13">
        <v>64.45</v>
      </c>
      <c r="H57" s="13">
        <v>41909718.950000003</v>
      </c>
      <c r="I57" s="13">
        <v>-1867629.87</v>
      </c>
      <c r="J57" s="13">
        <v>41909718.950000003</v>
      </c>
      <c r="K57" s="13">
        <v>67.319999999999993</v>
      </c>
    </row>
    <row r="58" spans="1:11" ht="64.2" customHeight="1" x14ac:dyDescent="0.25">
      <c r="A58" s="10" t="s">
        <v>119</v>
      </c>
      <c r="B58" s="11" t="s">
        <v>120</v>
      </c>
      <c r="C58" s="12">
        <v>100</v>
      </c>
      <c r="D58" s="13">
        <v>12368</v>
      </c>
      <c r="E58" s="13">
        <v>6750</v>
      </c>
      <c r="F58" s="13">
        <v>24359</v>
      </c>
      <c r="G58" s="13">
        <v>360.87</v>
      </c>
      <c r="H58" s="13">
        <v>24359</v>
      </c>
      <c r="I58" s="13">
        <v>17609</v>
      </c>
      <c r="J58" s="13">
        <v>24359</v>
      </c>
      <c r="K58" s="13">
        <v>100</v>
      </c>
    </row>
    <row r="59" spans="1:11" ht="43.35" hidden="1" customHeight="1" x14ac:dyDescent="0.25">
      <c r="A59" s="10" t="s">
        <v>121</v>
      </c>
      <c r="B59" s="11" t="s">
        <v>122</v>
      </c>
      <c r="C59" s="12">
        <v>100</v>
      </c>
      <c r="D59" s="13">
        <v>12368</v>
      </c>
      <c r="E59" s="13">
        <v>6750</v>
      </c>
      <c r="F59" s="13">
        <v>24359</v>
      </c>
      <c r="G59" s="13">
        <v>360.87</v>
      </c>
      <c r="H59" s="13">
        <v>24359</v>
      </c>
      <c r="I59" s="13">
        <v>17609</v>
      </c>
      <c r="J59" s="13">
        <v>24359</v>
      </c>
      <c r="K59" s="13">
        <v>100</v>
      </c>
    </row>
    <row r="60" spans="1:11" ht="64.2" customHeight="1" x14ac:dyDescent="0.25">
      <c r="A60" s="10" t="s">
        <v>123</v>
      </c>
      <c r="B60" s="11" t="s">
        <v>124</v>
      </c>
      <c r="C60" s="12">
        <v>100</v>
      </c>
      <c r="D60" s="13">
        <v>32557952.210000001</v>
      </c>
      <c r="E60" s="13">
        <v>39704594.090000004</v>
      </c>
      <c r="F60" s="13">
        <v>23528568.25</v>
      </c>
      <c r="G60" s="13">
        <v>59.26</v>
      </c>
      <c r="H60" s="13">
        <v>35544843.780000001</v>
      </c>
      <c r="I60" s="13">
        <v>-4159750.31</v>
      </c>
      <c r="J60" s="13">
        <v>35544843.780000001</v>
      </c>
      <c r="K60" s="13">
        <v>66.19</v>
      </c>
    </row>
    <row r="61" spans="1:11" ht="64.2" hidden="1" customHeight="1" x14ac:dyDescent="0.25">
      <c r="A61" s="10" t="s">
        <v>125</v>
      </c>
      <c r="B61" s="11" t="s">
        <v>126</v>
      </c>
      <c r="C61" s="12">
        <v>100</v>
      </c>
      <c r="D61" s="13">
        <v>16954032.710000001</v>
      </c>
      <c r="E61" s="13">
        <v>23095418.239999998</v>
      </c>
      <c r="F61" s="13">
        <v>12713886.18</v>
      </c>
      <c r="G61" s="13">
        <v>55.05</v>
      </c>
      <c r="H61" s="13">
        <v>19383595.239999998</v>
      </c>
      <c r="I61" s="13">
        <v>-3711823</v>
      </c>
      <c r="J61" s="13">
        <v>19383595.239999998</v>
      </c>
      <c r="K61" s="13">
        <v>65.59</v>
      </c>
    </row>
    <row r="62" spans="1:11" ht="53.85" hidden="1" customHeight="1" x14ac:dyDescent="0.25">
      <c r="A62" s="10" t="s">
        <v>127</v>
      </c>
      <c r="B62" s="11" t="s">
        <v>128</v>
      </c>
      <c r="C62" s="12">
        <v>100</v>
      </c>
      <c r="D62" s="13">
        <v>3051927.78</v>
      </c>
      <c r="E62" s="13">
        <v>4670700.71</v>
      </c>
      <c r="F62" s="13">
        <v>2399885.5699999998</v>
      </c>
      <c r="G62" s="13">
        <v>51.38</v>
      </c>
      <c r="H62" s="13">
        <v>4222773.4000000004</v>
      </c>
      <c r="I62" s="13">
        <v>-447927.31</v>
      </c>
      <c r="J62" s="13">
        <v>4222773.4000000004</v>
      </c>
      <c r="K62" s="13">
        <v>56.83</v>
      </c>
    </row>
    <row r="63" spans="1:11" ht="53.85" hidden="1" customHeight="1" x14ac:dyDescent="0.25">
      <c r="A63" s="10" t="s">
        <v>129</v>
      </c>
      <c r="B63" s="11" t="s">
        <v>130</v>
      </c>
      <c r="C63" s="12">
        <v>100</v>
      </c>
      <c r="D63" s="13">
        <v>74229.960000000006</v>
      </c>
      <c r="E63" s="13">
        <v>123524.73</v>
      </c>
      <c r="F63" s="13">
        <v>60930.5</v>
      </c>
      <c r="G63" s="13">
        <v>49.33</v>
      </c>
      <c r="H63" s="13">
        <v>123524.73</v>
      </c>
      <c r="I63" s="13">
        <v>0</v>
      </c>
      <c r="J63" s="13">
        <v>123524.73</v>
      </c>
      <c r="K63" s="13">
        <v>49.33</v>
      </c>
    </row>
    <row r="64" spans="1:11" ht="32.85" hidden="1" customHeight="1" x14ac:dyDescent="0.25">
      <c r="A64" s="10" t="s">
        <v>131</v>
      </c>
      <c r="B64" s="11" t="s">
        <v>132</v>
      </c>
      <c r="C64" s="12">
        <v>100</v>
      </c>
      <c r="D64" s="13">
        <v>12477761.76</v>
      </c>
      <c r="E64" s="13">
        <v>11814950.41</v>
      </c>
      <c r="F64" s="13">
        <v>8353866</v>
      </c>
      <c r="G64" s="13">
        <v>70.709999999999994</v>
      </c>
      <c r="H64" s="13">
        <v>11814950.41</v>
      </c>
      <c r="I64" s="13">
        <v>0</v>
      </c>
      <c r="J64" s="13">
        <v>11814950.41</v>
      </c>
      <c r="K64" s="13">
        <v>70.709999999999994</v>
      </c>
    </row>
    <row r="65" spans="1:11" ht="32.85" customHeight="1" x14ac:dyDescent="0.25">
      <c r="A65" s="10" t="s">
        <v>133</v>
      </c>
      <c r="B65" s="11" t="s">
        <v>134</v>
      </c>
      <c r="C65" s="12">
        <v>100</v>
      </c>
      <c r="D65" s="13">
        <v>4.03</v>
      </c>
      <c r="E65" s="13">
        <v>5.17</v>
      </c>
      <c r="F65" s="13">
        <v>0</v>
      </c>
      <c r="G65" s="13">
        <v>0</v>
      </c>
      <c r="H65" s="13">
        <v>5.17</v>
      </c>
      <c r="I65" s="13">
        <v>0</v>
      </c>
      <c r="J65" s="13">
        <v>5.17</v>
      </c>
      <c r="K65" s="13">
        <v>0</v>
      </c>
    </row>
    <row r="66" spans="1:11" ht="75.45" hidden="1" customHeight="1" x14ac:dyDescent="0.25">
      <c r="A66" s="10" t="s">
        <v>135</v>
      </c>
      <c r="B66" s="11" t="s">
        <v>136</v>
      </c>
      <c r="C66" s="12">
        <v>100</v>
      </c>
      <c r="D66" s="13">
        <v>4.03</v>
      </c>
      <c r="E66" s="13">
        <v>5.17</v>
      </c>
      <c r="F66" s="13">
        <v>0</v>
      </c>
      <c r="G66" s="13">
        <v>0</v>
      </c>
      <c r="H66" s="13">
        <v>5.17</v>
      </c>
      <c r="I66" s="13">
        <v>0</v>
      </c>
      <c r="J66" s="13">
        <v>5.17</v>
      </c>
      <c r="K66" s="13">
        <v>0</v>
      </c>
    </row>
    <row r="67" spans="1:11" ht="21.6" customHeight="1" x14ac:dyDescent="0.25">
      <c r="A67" s="10" t="s">
        <v>137</v>
      </c>
      <c r="B67" s="11" t="s">
        <v>138</v>
      </c>
      <c r="C67" s="12">
        <v>100</v>
      </c>
      <c r="D67" s="13">
        <v>975167</v>
      </c>
      <c r="E67" s="13">
        <v>495021</v>
      </c>
      <c r="F67" s="13">
        <v>1159235</v>
      </c>
      <c r="G67" s="13">
        <v>234.18</v>
      </c>
      <c r="H67" s="13">
        <v>1159235</v>
      </c>
      <c r="I67" s="13">
        <v>664214</v>
      </c>
      <c r="J67" s="13">
        <v>1159235</v>
      </c>
      <c r="K67" s="13">
        <v>100</v>
      </c>
    </row>
    <row r="68" spans="1:11" ht="43.35" hidden="1" customHeight="1" x14ac:dyDescent="0.25">
      <c r="A68" s="10" t="s">
        <v>139</v>
      </c>
      <c r="B68" s="11" t="s">
        <v>140</v>
      </c>
      <c r="C68" s="12">
        <v>100</v>
      </c>
      <c r="D68" s="13">
        <v>975167</v>
      </c>
      <c r="E68" s="13">
        <v>495021</v>
      </c>
      <c r="F68" s="13">
        <v>1159235</v>
      </c>
      <c r="G68" s="13">
        <v>234.18</v>
      </c>
      <c r="H68" s="13">
        <v>1159235</v>
      </c>
      <c r="I68" s="13">
        <v>664214</v>
      </c>
      <c r="J68" s="13">
        <v>1159235</v>
      </c>
      <c r="K68" s="13">
        <v>100</v>
      </c>
    </row>
    <row r="69" spans="1:11" ht="64.2" customHeight="1" x14ac:dyDescent="0.25">
      <c r="A69" s="10" t="s">
        <v>141</v>
      </c>
      <c r="B69" s="11" t="s">
        <v>142</v>
      </c>
      <c r="C69" s="12">
        <v>100</v>
      </c>
      <c r="D69" s="13">
        <v>4230194.88</v>
      </c>
      <c r="E69" s="13">
        <v>3570978.56</v>
      </c>
      <c r="F69" s="13">
        <v>3500248.26</v>
      </c>
      <c r="G69" s="13">
        <v>98.02</v>
      </c>
      <c r="H69" s="13">
        <v>5181276</v>
      </c>
      <c r="I69" s="13">
        <v>1610297.44</v>
      </c>
      <c r="J69" s="13">
        <v>5181276</v>
      </c>
      <c r="K69" s="13">
        <v>67.56</v>
      </c>
    </row>
    <row r="70" spans="1:11" ht="64.2" hidden="1" customHeight="1" x14ac:dyDescent="0.25">
      <c r="A70" s="10" t="s">
        <v>143</v>
      </c>
      <c r="B70" s="11" t="s">
        <v>144</v>
      </c>
      <c r="C70" s="11" t="s">
        <v>22</v>
      </c>
      <c r="D70" s="13">
        <v>2131441.9900000002</v>
      </c>
      <c r="E70" s="13">
        <v>1968663.47</v>
      </c>
      <c r="F70" s="13">
        <v>1328683.4099999999</v>
      </c>
      <c r="G70" s="13">
        <v>67.489999999999995</v>
      </c>
      <c r="H70" s="13">
        <v>1978960.91</v>
      </c>
      <c r="I70" s="13">
        <v>10297.44</v>
      </c>
      <c r="J70" s="13">
        <v>1978960.91</v>
      </c>
      <c r="K70" s="13">
        <v>67.14</v>
      </c>
    </row>
    <row r="71" spans="1:11" ht="85.95" hidden="1" customHeight="1" x14ac:dyDescent="0.25">
      <c r="A71" s="10" t="s">
        <v>145</v>
      </c>
      <c r="B71" s="11" t="s">
        <v>146</v>
      </c>
      <c r="C71" s="11" t="s">
        <v>22</v>
      </c>
      <c r="D71" s="13">
        <v>2098752.89</v>
      </c>
      <c r="E71" s="13">
        <v>1602315.09</v>
      </c>
      <c r="F71" s="13">
        <v>2171564.85</v>
      </c>
      <c r="G71" s="13">
        <v>135.53</v>
      </c>
      <c r="H71" s="13">
        <v>3202315.09</v>
      </c>
      <c r="I71" s="13">
        <v>1600000</v>
      </c>
      <c r="J71" s="13">
        <v>3202315.09</v>
      </c>
      <c r="K71" s="13">
        <v>67.81</v>
      </c>
    </row>
    <row r="72" spans="1:11" ht="21.6" customHeight="1" x14ac:dyDescent="0.25">
      <c r="A72" s="10" t="s">
        <v>147</v>
      </c>
      <c r="B72" s="11" t="s">
        <v>148</v>
      </c>
      <c r="C72" s="12">
        <v>80</v>
      </c>
      <c r="D72" s="13">
        <v>13746872.35</v>
      </c>
      <c r="E72" s="13">
        <v>12808000</v>
      </c>
      <c r="F72" s="13">
        <v>10440263.539999999</v>
      </c>
      <c r="G72" s="13">
        <v>81.510000000000005</v>
      </c>
      <c r="H72" s="13">
        <v>12808000</v>
      </c>
      <c r="I72" s="13">
        <v>0</v>
      </c>
      <c r="J72" s="13">
        <v>12808000</v>
      </c>
      <c r="K72" s="13">
        <v>81.510000000000005</v>
      </c>
    </row>
    <row r="73" spans="1:11" ht="14.4" hidden="1" customHeight="1" x14ac:dyDescent="0.25">
      <c r="A73" s="10" t="s">
        <v>149</v>
      </c>
      <c r="B73" s="11" t="s">
        <v>150</v>
      </c>
      <c r="C73" s="11" t="s">
        <v>22</v>
      </c>
      <c r="D73" s="13">
        <v>13746872.35</v>
      </c>
      <c r="E73" s="13">
        <v>12808000</v>
      </c>
      <c r="F73" s="13">
        <v>10440263.539999999</v>
      </c>
      <c r="G73" s="13">
        <v>81.510000000000005</v>
      </c>
      <c r="H73" s="13">
        <v>12808000</v>
      </c>
      <c r="I73" s="13">
        <v>0</v>
      </c>
      <c r="J73" s="13">
        <v>12808000</v>
      </c>
      <c r="K73" s="13">
        <v>81.510000000000005</v>
      </c>
    </row>
    <row r="74" spans="1:11" ht="21.6" hidden="1" customHeight="1" x14ac:dyDescent="0.25">
      <c r="A74" s="10" t="s">
        <v>151</v>
      </c>
      <c r="B74" s="11" t="s">
        <v>152</v>
      </c>
      <c r="C74" s="11" t="s">
        <v>22</v>
      </c>
      <c r="D74" s="13">
        <v>2397286.91</v>
      </c>
      <c r="E74" s="13">
        <v>2240000</v>
      </c>
      <c r="F74" s="13">
        <v>3945690.93</v>
      </c>
      <c r="G74" s="13">
        <v>176.15</v>
      </c>
      <c r="H74" s="13">
        <v>2240000</v>
      </c>
      <c r="I74" s="13">
        <v>0</v>
      </c>
      <c r="J74" s="13">
        <v>2240000</v>
      </c>
      <c r="K74" s="13">
        <v>176.15</v>
      </c>
    </row>
    <row r="75" spans="1:11" ht="21.6" hidden="1" customHeight="1" x14ac:dyDescent="0.25">
      <c r="A75" s="10" t="s">
        <v>153</v>
      </c>
      <c r="B75" s="11" t="s">
        <v>154</v>
      </c>
      <c r="C75" s="11" t="s">
        <v>22</v>
      </c>
      <c r="D75" s="13">
        <v>362087.49</v>
      </c>
      <c r="E75" s="13">
        <v>168000</v>
      </c>
      <c r="F75" s="13">
        <v>-248889.57</v>
      </c>
      <c r="G75" s="13">
        <v>-148.15</v>
      </c>
      <c r="H75" s="13">
        <v>168000</v>
      </c>
      <c r="I75" s="13">
        <v>0</v>
      </c>
      <c r="J75" s="13">
        <v>168000</v>
      </c>
      <c r="K75" s="13">
        <v>-148.15</v>
      </c>
    </row>
    <row r="76" spans="1:11" ht="21.6" hidden="1" customHeight="1" x14ac:dyDescent="0.25">
      <c r="A76" s="10" t="s">
        <v>155</v>
      </c>
      <c r="B76" s="11" t="s">
        <v>156</v>
      </c>
      <c r="C76" s="11" t="s">
        <v>22</v>
      </c>
      <c r="D76" s="13">
        <v>10987497.949999999</v>
      </c>
      <c r="E76" s="13">
        <v>10400000</v>
      </c>
      <c r="F76" s="13">
        <v>6743462.1799999997</v>
      </c>
      <c r="G76" s="13">
        <v>64.84</v>
      </c>
      <c r="H76" s="13">
        <v>10400000</v>
      </c>
      <c r="I76" s="13">
        <v>0</v>
      </c>
      <c r="J76" s="13">
        <v>10400000</v>
      </c>
      <c r="K76" s="13">
        <v>64.84</v>
      </c>
    </row>
    <row r="77" spans="1:11" ht="32.85" hidden="1" customHeight="1" x14ac:dyDescent="0.25">
      <c r="A77" s="10" t="s">
        <v>157</v>
      </c>
      <c r="B77" s="11" t="s">
        <v>158</v>
      </c>
      <c r="C77" s="11" t="s">
        <v>22</v>
      </c>
      <c r="D77" s="13">
        <v>0</v>
      </c>
      <c r="E77" s="13">
        <v>0</v>
      </c>
      <c r="F77" s="13">
        <v>0</v>
      </c>
      <c r="G77" s="13" t="s">
        <v>22</v>
      </c>
      <c r="H77" s="13">
        <v>0</v>
      </c>
      <c r="I77" s="13">
        <v>0</v>
      </c>
      <c r="J77" s="13">
        <v>0</v>
      </c>
      <c r="K77" s="13" t="s">
        <v>22</v>
      </c>
    </row>
    <row r="78" spans="1:11" ht="21.6" customHeight="1" x14ac:dyDescent="0.25">
      <c r="A78" s="10" t="s">
        <v>159</v>
      </c>
      <c r="B78" s="11" t="s">
        <v>160</v>
      </c>
      <c r="C78" s="12" t="s">
        <v>22</v>
      </c>
      <c r="D78" s="13">
        <v>6216442.4699999997</v>
      </c>
      <c r="E78" s="13">
        <v>9441742.8699999992</v>
      </c>
      <c r="F78" s="13">
        <v>11882864.41</v>
      </c>
      <c r="G78" s="13">
        <v>125.85</v>
      </c>
      <c r="H78" s="13">
        <v>14629963.449999999</v>
      </c>
      <c r="I78" s="13">
        <v>5188220.58</v>
      </c>
      <c r="J78" s="13">
        <v>14629963.449999999</v>
      </c>
      <c r="K78" s="13">
        <v>81.22</v>
      </c>
    </row>
    <row r="79" spans="1:11" ht="14.4" customHeight="1" x14ac:dyDescent="0.25">
      <c r="A79" s="10" t="s">
        <v>161</v>
      </c>
      <c r="B79" s="11" t="s">
        <v>162</v>
      </c>
      <c r="C79" s="12">
        <v>100</v>
      </c>
      <c r="D79" s="13">
        <v>5451106.54</v>
      </c>
      <c r="E79" s="13">
        <v>3414981.4</v>
      </c>
      <c r="F79" s="13">
        <v>5571151.1799999997</v>
      </c>
      <c r="G79" s="13">
        <v>163.13999999999999</v>
      </c>
      <c r="H79" s="13">
        <v>7971151.1799999997</v>
      </c>
      <c r="I79" s="13">
        <v>4556169.78</v>
      </c>
      <c r="J79" s="13">
        <v>7971151.1799999997</v>
      </c>
      <c r="K79" s="13">
        <v>69.89</v>
      </c>
    </row>
    <row r="80" spans="1:11" ht="21.6" hidden="1" customHeight="1" x14ac:dyDescent="0.25">
      <c r="A80" s="10" t="s">
        <v>163</v>
      </c>
      <c r="B80" s="11" t="s">
        <v>164</v>
      </c>
      <c r="C80" s="12">
        <v>100</v>
      </c>
      <c r="D80" s="13">
        <v>5451106.54</v>
      </c>
      <c r="E80" s="13">
        <v>3414981.4</v>
      </c>
      <c r="F80" s="13">
        <v>5571151.1799999997</v>
      </c>
      <c r="G80" s="13">
        <v>163.13999999999999</v>
      </c>
      <c r="H80" s="13">
        <v>7971151.1799999997</v>
      </c>
      <c r="I80" s="13">
        <v>4556169.78</v>
      </c>
      <c r="J80" s="13">
        <v>7971151.1799999997</v>
      </c>
      <c r="K80" s="13">
        <v>69.89</v>
      </c>
    </row>
    <row r="81" spans="1:11" ht="14.4" customHeight="1" x14ac:dyDescent="0.25">
      <c r="A81" s="10" t="s">
        <v>165</v>
      </c>
      <c r="B81" s="11" t="s">
        <v>166</v>
      </c>
      <c r="C81" s="12">
        <v>100</v>
      </c>
      <c r="D81" s="13">
        <v>765335.93</v>
      </c>
      <c r="E81" s="13">
        <v>6026761.4699999997</v>
      </c>
      <c r="F81" s="13">
        <v>6311713.2300000004</v>
      </c>
      <c r="G81" s="13">
        <v>104.73</v>
      </c>
      <c r="H81" s="13">
        <v>6658812.2699999996</v>
      </c>
      <c r="I81" s="13">
        <v>632050.80000000005</v>
      </c>
      <c r="J81" s="13">
        <v>6658812.2699999996</v>
      </c>
      <c r="K81" s="13">
        <v>94.79</v>
      </c>
    </row>
    <row r="82" spans="1:11" ht="32.85" hidden="1" customHeight="1" x14ac:dyDescent="0.25">
      <c r="A82" s="10" t="s">
        <v>167</v>
      </c>
      <c r="B82" s="11" t="s">
        <v>168</v>
      </c>
      <c r="C82" s="11" t="s">
        <v>22</v>
      </c>
      <c r="D82" s="13">
        <v>492811.56</v>
      </c>
      <c r="E82" s="13">
        <v>613885.87</v>
      </c>
      <c r="F82" s="13">
        <v>264029.62</v>
      </c>
      <c r="G82" s="13">
        <v>43.01</v>
      </c>
      <c r="H82" s="13">
        <v>531733.32999999996</v>
      </c>
      <c r="I82" s="13">
        <v>-82152.539999999994</v>
      </c>
      <c r="J82" s="13">
        <v>531733.32999999996</v>
      </c>
      <c r="K82" s="13">
        <v>49.65</v>
      </c>
    </row>
    <row r="83" spans="1:11" ht="21.6" hidden="1" customHeight="1" x14ac:dyDescent="0.25">
      <c r="A83" s="10" t="s">
        <v>169</v>
      </c>
      <c r="B83" s="11" t="s">
        <v>170</v>
      </c>
      <c r="C83" s="11" t="s">
        <v>22</v>
      </c>
      <c r="D83" s="13">
        <v>272524.37</v>
      </c>
      <c r="E83" s="13">
        <v>5412875.5999999996</v>
      </c>
      <c r="F83" s="13">
        <v>6047683.6100000003</v>
      </c>
      <c r="G83" s="13">
        <v>111.73</v>
      </c>
      <c r="H83" s="13">
        <v>6127078.9400000004</v>
      </c>
      <c r="I83" s="13">
        <v>714203.34</v>
      </c>
      <c r="J83" s="13">
        <v>6127078.9400000004</v>
      </c>
      <c r="K83" s="13">
        <v>98.7</v>
      </c>
    </row>
    <row r="84" spans="1:11" ht="21.6" customHeight="1" x14ac:dyDescent="0.25">
      <c r="A84" s="10" t="s">
        <v>171</v>
      </c>
      <c r="B84" s="11" t="s">
        <v>172</v>
      </c>
      <c r="C84" s="12" t="s">
        <v>22</v>
      </c>
      <c r="D84" s="13">
        <v>13748463.42</v>
      </c>
      <c r="E84" s="13">
        <v>9884124.1600000001</v>
      </c>
      <c r="F84" s="13">
        <v>9993900.1999999993</v>
      </c>
      <c r="G84" s="13">
        <v>101.11</v>
      </c>
      <c r="H84" s="13">
        <v>11314124.16</v>
      </c>
      <c r="I84" s="13">
        <v>1430000</v>
      </c>
      <c r="J84" s="13">
        <v>11314124.16</v>
      </c>
      <c r="K84" s="13">
        <v>88.33</v>
      </c>
    </row>
    <row r="85" spans="1:11" ht="64.2" customHeight="1" x14ac:dyDescent="0.25">
      <c r="A85" s="10" t="s">
        <v>173</v>
      </c>
      <c r="B85" s="11" t="s">
        <v>174</v>
      </c>
      <c r="C85" s="11" t="s">
        <v>22</v>
      </c>
      <c r="D85" s="13">
        <v>2762442.18</v>
      </c>
      <c r="E85" s="13">
        <v>4075000</v>
      </c>
      <c r="F85" s="13">
        <v>3074482.55</v>
      </c>
      <c r="G85" s="13">
        <v>75.45</v>
      </c>
      <c r="H85" s="13">
        <v>3505000</v>
      </c>
      <c r="I85" s="13">
        <v>-570000</v>
      </c>
      <c r="J85" s="13">
        <v>3505000</v>
      </c>
      <c r="K85" s="13">
        <v>87.72</v>
      </c>
    </row>
    <row r="86" spans="1:11" ht="64.2" hidden="1" customHeight="1" x14ac:dyDescent="0.25">
      <c r="A86" s="10" t="s">
        <v>175</v>
      </c>
      <c r="B86" s="11" t="s">
        <v>176</v>
      </c>
      <c r="C86" s="11" t="s">
        <v>22</v>
      </c>
      <c r="D86" s="13">
        <v>2738442.18</v>
      </c>
      <c r="E86" s="13">
        <v>4070000</v>
      </c>
      <c r="F86" s="13">
        <v>3074482.55</v>
      </c>
      <c r="G86" s="13">
        <v>75.540000000000006</v>
      </c>
      <c r="H86" s="13">
        <v>3500000</v>
      </c>
      <c r="I86" s="13">
        <v>-570000</v>
      </c>
      <c r="J86" s="13">
        <v>3500000</v>
      </c>
      <c r="K86" s="13">
        <v>87.84</v>
      </c>
    </row>
    <row r="87" spans="1:11" ht="11.25" customHeight="1" x14ac:dyDescent="0.25">
      <c r="A87" s="10" t="s">
        <v>177</v>
      </c>
      <c r="B87" s="11" t="s">
        <v>178</v>
      </c>
      <c r="C87" s="11" t="s">
        <v>22</v>
      </c>
      <c r="D87" s="13">
        <v>24000</v>
      </c>
      <c r="E87" s="13">
        <v>5000</v>
      </c>
      <c r="F87" s="13">
        <v>0</v>
      </c>
      <c r="G87" s="13">
        <v>0</v>
      </c>
      <c r="H87" s="13">
        <v>5000</v>
      </c>
      <c r="I87" s="13">
        <v>0</v>
      </c>
      <c r="J87" s="13">
        <v>5000</v>
      </c>
      <c r="K87" s="13">
        <v>0</v>
      </c>
    </row>
    <row r="88" spans="1:11" ht="37.5" customHeight="1" x14ac:dyDescent="0.25">
      <c r="A88" s="10" t="s">
        <v>179</v>
      </c>
      <c r="B88" s="11" t="s">
        <v>180</v>
      </c>
      <c r="C88" s="11" t="s">
        <v>22</v>
      </c>
      <c r="D88" s="13">
        <v>10986021.24</v>
      </c>
      <c r="E88" s="13">
        <v>5809124.1600000001</v>
      </c>
      <c r="F88" s="13">
        <v>6919417.6500000004</v>
      </c>
      <c r="G88" s="13">
        <v>119.11</v>
      </c>
      <c r="H88" s="13">
        <v>7809124.1600000001</v>
      </c>
      <c r="I88" s="13">
        <v>2000000</v>
      </c>
      <c r="J88" s="13">
        <v>7809124.1600000001</v>
      </c>
      <c r="K88" s="13">
        <v>88.61</v>
      </c>
    </row>
    <row r="89" spans="1:11" ht="43.35" hidden="1" customHeight="1" x14ac:dyDescent="0.25">
      <c r="A89" s="10" t="s">
        <v>181</v>
      </c>
      <c r="B89" s="11" t="s">
        <v>182</v>
      </c>
      <c r="C89" s="11" t="s">
        <v>22</v>
      </c>
      <c r="D89" s="13">
        <v>10914470.439999999</v>
      </c>
      <c r="E89" s="13">
        <v>5507498</v>
      </c>
      <c r="F89" s="13">
        <v>6919417.6500000004</v>
      </c>
      <c r="G89" s="13">
        <v>125.64</v>
      </c>
      <c r="H89" s="13">
        <v>7507498</v>
      </c>
      <c r="I89" s="13">
        <v>2000000</v>
      </c>
      <c r="J89" s="13">
        <v>7507498</v>
      </c>
      <c r="K89" s="13">
        <v>92.17</v>
      </c>
    </row>
    <row r="90" spans="1:11" ht="43.35" hidden="1" customHeight="1" x14ac:dyDescent="0.25">
      <c r="A90" s="10" t="s">
        <v>183</v>
      </c>
      <c r="B90" s="11" t="s">
        <v>184</v>
      </c>
      <c r="C90" s="11" t="s">
        <v>22</v>
      </c>
      <c r="D90" s="13">
        <v>71550.8</v>
      </c>
      <c r="E90" s="13">
        <v>301626.15999999997</v>
      </c>
      <c r="F90" s="13">
        <v>0</v>
      </c>
      <c r="G90" s="13">
        <v>0</v>
      </c>
      <c r="H90" s="13">
        <v>301626.15999999997</v>
      </c>
      <c r="I90" s="13">
        <v>0</v>
      </c>
      <c r="J90" s="13">
        <v>301626.15999999997</v>
      </c>
      <c r="K90" s="13">
        <v>0</v>
      </c>
    </row>
    <row r="91" spans="1:11" ht="14.4" customHeight="1" x14ac:dyDescent="0.25">
      <c r="A91" s="10" t="s">
        <v>185</v>
      </c>
      <c r="B91" s="11" t="s">
        <v>186</v>
      </c>
      <c r="C91" s="12" t="s">
        <v>22</v>
      </c>
      <c r="D91" s="13">
        <v>7019319.25</v>
      </c>
      <c r="E91" s="13">
        <v>4779513.96</v>
      </c>
      <c r="F91" s="13">
        <v>3335176.8</v>
      </c>
      <c r="G91" s="13">
        <v>69.78</v>
      </c>
      <c r="H91" s="13">
        <v>4767924.8600000003</v>
      </c>
      <c r="I91" s="13">
        <v>-11589.1</v>
      </c>
      <c r="J91" s="13">
        <v>4767924.8600000003</v>
      </c>
      <c r="K91" s="13">
        <v>69.95</v>
      </c>
    </row>
    <row r="92" spans="1:11" ht="32.85" hidden="1" customHeight="1" x14ac:dyDescent="0.25">
      <c r="A92" s="10" t="s">
        <v>187</v>
      </c>
      <c r="B92" s="11" t="s">
        <v>188</v>
      </c>
      <c r="C92" s="11" t="s">
        <v>22</v>
      </c>
      <c r="D92" s="13">
        <v>2285441.12</v>
      </c>
      <c r="E92" s="13">
        <v>1133330</v>
      </c>
      <c r="F92" s="13">
        <v>962681.95</v>
      </c>
      <c r="G92" s="13">
        <v>84.94</v>
      </c>
      <c r="H92" s="13">
        <v>1201830</v>
      </c>
      <c r="I92" s="13">
        <v>68500</v>
      </c>
      <c r="J92" s="13">
        <v>1201830</v>
      </c>
      <c r="K92" s="13">
        <v>80.099999999999994</v>
      </c>
    </row>
    <row r="93" spans="1:11" ht="96.15" hidden="1" customHeight="1" x14ac:dyDescent="0.25">
      <c r="A93" s="10" t="s">
        <v>189</v>
      </c>
      <c r="B93" s="11" t="s">
        <v>190</v>
      </c>
      <c r="C93" s="11" t="s">
        <v>22</v>
      </c>
      <c r="D93" s="13">
        <v>33000</v>
      </c>
      <c r="E93" s="13">
        <v>18000</v>
      </c>
      <c r="F93" s="13">
        <v>0</v>
      </c>
      <c r="G93" s="13">
        <v>0</v>
      </c>
      <c r="H93" s="13">
        <v>18000</v>
      </c>
      <c r="I93" s="13">
        <v>0</v>
      </c>
      <c r="J93" s="13">
        <v>18000</v>
      </c>
      <c r="K93" s="13">
        <v>0</v>
      </c>
    </row>
    <row r="94" spans="1:11" ht="96.15" hidden="1" customHeight="1" x14ac:dyDescent="0.25">
      <c r="A94" s="10" t="s">
        <v>191</v>
      </c>
      <c r="B94" s="11" t="s">
        <v>192</v>
      </c>
      <c r="C94" s="11" t="s">
        <v>22</v>
      </c>
      <c r="D94" s="13">
        <v>27501.08</v>
      </c>
      <c r="E94" s="13">
        <v>4500</v>
      </c>
      <c r="F94" s="13">
        <v>19901.46</v>
      </c>
      <c r="G94" s="13">
        <v>442.25</v>
      </c>
      <c r="H94" s="13">
        <v>24500</v>
      </c>
      <c r="I94" s="13">
        <v>20000</v>
      </c>
      <c r="J94" s="13">
        <v>24500</v>
      </c>
      <c r="K94" s="13">
        <v>81.23</v>
      </c>
    </row>
    <row r="95" spans="1:11" ht="75.45" hidden="1" customHeight="1" x14ac:dyDescent="0.25">
      <c r="A95" s="10" t="s">
        <v>193</v>
      </c>
      <c r="B95" s="11" t="s">
        <v>194</v>
      </c>
      <c r="C95" s="11" t="s">
        <v>22</v>
      </c>
      <c r="D95" s="13">
        <v>5000</v>
      </c>
      <c r="E95" s="13">
        <v>0</v>
      </c>
      <c r="F95" s="13">
        <v>5000</v>
      </c>
      <c r="G95" s="13" t="s">
        <v>22</v>
      </c>
      <c r="H95" s="13">
        <v>5000</v>
      </c>
      <c r="I95" s="13">
        <v>5000</v>
      </c>
      <c r="J95" s="13">
        <v>5000</v>
      </c>
      <c r="K95" s="13">
        <v>100</v>
      </c>
    </row>
    <row r="96" spans="1:11" ht="64.2" hidden="1" customHeight="1" x14ac:dyDescent="0.25">
      <c r="A96" s="10" t="s">
        <v>195</v>
      </c>
      <c r="B96" s="11" t="s">
        <v>196</v>
      </c>
      <c r="C96" s="11" t="s">
        <v>22</v>
      </c>
      <c r="D96" s="13">
        <v>48436.51</v>
      </c>
      <c r="E96" s="13">
        <v>20000</v>
      </c>
      <c r="F96" s="13">
        <v>28444.82</v>
      </c>
      <c r="G96" s="13">
        <v>142.22</v>
      </c>
      <c r="H96" s="13">
        <v>30000</v>
      </c>
      <c r="I96" s="13">
        <v>10000</v>
      </c>
      <c r="J96" s="13">
        <v>30000</v>
      </c>
      <c r="K96" s="13">
        <v>94.82</v>
      </c>
    </row>
    <row r="97" spans="1:11" ht="149.85" hidden="1" customHeight="1" x14ac:dyDescent="0.25">
      <c r="A97" s="10" t="s">
        <v>197</v>
      </c>
      <c r="B97" s="11" t="s">
        <v>198</v>
      </c>
      <c r="C97" s="11" t="s">
        <v>22</v>
      </c>
      <c r="D97" s="13">
        <v>10964.16</v>
      </c>
      <c r="E97" s="13">
        <v>12000</v>
      </c>
      <c r="F97" s="13">
        <v>5888.6</v>
      </c>
      <c r="G97" s="13">
        <v>49.07</v>
      </c>
      <c r="H97" s="13">
        <v>12000</v>
      </c>
      <c r="I97" s="13">
        <v>0</v>
      </c>
      <c r="J97" s="13">
        <v>12000</v>
      </c>
      <c r="K97" s="13">
        <v>49.07</v>
      </c>
    </row>
    <row r="98" spans="1:11" ht="117.9" hidden="1" customHeight="1" x14ac:dyDescent="0.25">
      <c r="A98" s="10" t="s">
        <v>199</v>
      </c>
      <c r="B98" s="11" t="s">
        <v>200</v>
      </c>
      <c r="C98" s="11" t="s">
        <v>22</v>
      </c>
      <c r="D98" s="13">
        <v>64406.77</v>
      </c>
      <c r="E98" s="13">
        <v>32000</v>
      </c>
      <c r="F98" s="13">
        <v>51624.21</v>
      </c>
      <c r="G98" s="13">
        <v>161.33000000000001</v>
      </c>
      <c r="H98" s="13">
        <v>57000</v>
      </c>
      <c r="I98" s="13">
        <v>25000</v>
      </c>
      <c r="J98" s="13">
        <v>57000</v>
      </c>
      <c r="K98" s="13">
        <v>90.57</v>
      </c>
    </row>
    <row r="99" spans="1:11" ht="149.85" hidden="1" customHeight="1" x14ac:dyDescent="0.25">
      <c r="A99" s="10" t="s">
        <v>201</v>
      </c>
      <c r="B99" s="11" t="s">
        <v>202</v>
      </c>
      <c r="C99" s="11" t="s">
        <v>22</v>
      </c>
      <c r="D99" s="13">
        <v>2075.29</v>
      </c>
      <c r="E99" s="13">
        <v>0</v>
      </c>
      <c r="F99" s="13">
        <v>67304.37</v>
      </c>
      <c r="G99" s="13" t="s">
        <v>22</v>
      </c>
      <c r="H99" s="13">
        <v>75000</v>
      </c>
      <c r="I99" s="13">
        <v>75000</v>
      </c>
      <c r="J99" s="13">
        <v>75000</v>
      </c>
      <c r="K99" s="13">
        <v>89.74</v>
      </c>
    </row>
    <row r="100" spans="1:11" ht="85.95" hidden="1" customHeight="1" x14ac:dyDescent="0.25">
      <c r="A100" s="10" t="s">
        <v>203</v>
      </c>
      <c r="B100" s="11" t="s">
        <v>204</v>
      </c>
      <c r="C100" s="11" t="s">
        <v>22</v>
      </c>
      <c r="D100" s="13">
        <v>173739.3</v>
      </c>
      <c r="E100" s="13">
        <v>110000</v>
      </c>
      <c r="F100" s="13">
        <v>0</v>
      </c>
      <c r="G100" s="13">
        <v>0</v>
      </c>
      <c r="H100" s="13">
        <v>10000</v>
      </c>
      <c r="I100" s="13">
        <v>-100000</v>
      </c>
      <c r="J100" s="13">
        <v>10000</v>
      </c>
      <c r="K100" s="13">
        <v>0</v>
      </c>
    </row>
    <row r="101" spans="1:11" ht="85.95" hidden="1" customHeight="1" x14ac:dyDescent="0.25">
      <c r="A101" s="10" t="s">
        <v>205</v>
      </c>
      <c r="B101" s="11" t="s">
        <v>206</v>
      </c>
      <c r="C101" s="11" t="s">
        <v>22</v>
      </c>
      <c r="D101" s="13">
        <v>9500</v>
      </c>
      <c r="E101" s="13">
        <v>1500</v>
      </c>
      <c r="F101" s="13">
        <v>14773.36</v>
      </c>
      <c r="G101" s="13">
        <v>984.89</v>
      </c>
      <c r="H101" s="13">
        <v>16500</v>
      </c>
      <c r="I101" s="13">
        <v>15000</v>
      </c>
      <c r="J101" s="13">
        <v>16500</v>
      </c>
      <c r="K101" s="13">
        <v>89.54</v>
      </c>
    </row>
    <row r="102" spans="1:11" ht="75.45" hidden="1" customHeight="1" x14ac:dyDescent="0.25">
      <c r="A102" s="10" t="s">
        <v>207</v>
      </c>
      <c r="B102" s="11" t="s">
        <v>208</v>
      </c>
      <c r="C102" s="11" t="s">
        <v>22</v>
      </c>
      <c r="D102" s="13">
        <v>-980.02</v>
      </c>
      <c r="E102" s="13">
        <v>1000</v>
      </c>
      <c r="F102" s="13">
        <v>680.02</v>
      </c>
      <c r="G102" s="13">
        <v>68</v>
      </c>
      <c r="H102" s="13">
        <v>1000</v>
      </c>
      <c r="I102" s="13">
        <v>0</v>
      </c>
      <c r="J102" s="13">
        <v>1000</v>
      </c>
      <c r="K102" s="13">
        <v>68</v>
      </c>
    </row>
    <row r="103" spans="1:11" ht="75.45" hidden="1" customHeight="1" x14ac:dyDescent="0.25">
      <c r="A103" s="10" t="s">
        <v>209</v>
      </c>
      <c r="B103" s="11" t="s">
        <v>210</v>
      </c>
      <c r="C103" s="11" t="s">
        <v>22</v>
      </c>
      <c r="D103" s="13">
        <v>25914.17</v>
      </c>
      <c r="E103" s="13">
        <v>9000</v>
      </c>
      <c r="F103" s="13">
        <v>9800</v>
      </c>
      <c r="G103" s="13">
        <v>108.89</v>
      </c>
      <c r="H103" s="13">
        <v>10000</v>
      </c>
      <c r="I103" s="13">
        <v>1000</v>
      </c>
      <c r="J103" s="13">
        <v>10000</v>
      </c>
      <c r="K103" s="13">
        <v>98</v>
      </c>
    </row>
    <row r="104" spans="1:11" ht="96.15" hidden="1" customHeight="1" x14ac:dyDescent="0.25">
      <c r="A104" s="10" t="s">
        <v>211</v>
      </c>
      <c r="B104" s="11" t="s">
        <v>212</v>
      </c>
      <c r="C104" s="11" t="s">
        <v>22</v>
      </c>
      <c r="D104" s="13">
        <v>0</v>
      </c>
      <c r="E104" s="13">
        <v>0</v>
      </c>
      <c r="F104" s="13">
        <v>0</v>
      </c>
      <c r="G104" s="13" t="s">
        <v>22</v>
      </c>
      <c r="H104" s="13">
        <v>0</v>
      </c>
      <c r="I104" s="13">
        <v>0</v>
      </c>
      <c r="J104" s="13">
        <v>0</v>
      </c>
      <c r="K104" s="13" t="s">
        <v>22</v>
      </c>
    </row>
    <row r="105" spans="1:11" ht="64.2" hidden="1" customHeight="1" x14ac:dyDescent="0.25">
      <c r="A105" s="10" t="s">
        <v>213</v>
      </c>
      <c r="B105" s="11" t="s">
        <v>214</v>
      </c>
      <c r="C105" s="11" t="s">
        <v>22</v>
      </c>
      <c r="D105" s="13">
        <v>0</v>
      </c>
      <c r="E105" s="13">
        <v>0</v>
      </c>
      <c r="F105" s="13">
        <v>0</v>
      </c>
      <c r="G105" s="13" t="s">
        <v>22</v>
      </c>
      <c r="H105" s="13">
        <v>0</v>
      </c>
      <c r="I105" s="13">
        <v>0</v>
      </c>
      <c r="J105" s="13">
        <v>0</v>
      </c>
      <c r="K105" s="13" t="s">
        <v>22</v>
      </c>
    </row>
    <row r="106" spans="1:11" ht="64.2" hidden="1" customHeight="1" x14ac:dyDescent="0.25">
      <c r="A106" s="10" t="s">
        <v>215</v>
      </c>
      <c r="B106" s="11" t="s">
        <v>216</v>
      </c>
      <c r="C106" s="11" t="s">
        <v>22</v>
      </c>
      <c r="D106" s="13">
        <v>0</v>
      </c>
      <c r="E106" s="13">
        <v>3330</v>
      </c>
      <c r="F106" s="13">
        <v>0</v>
      </c>
      <c r="G106" s="13">
        <v>0</v>
      </c>
      <c r="H106" s="13">
        <v>3330</v>
      </c>
      <c r="I106" s="13">
        <v>0</v>
      </c>
      <c r="J106" s="13">
        <v>3330</v>
      </c>
      <c r="K106" s="13">
        <v>0</v>
      </c>
    </row>
    <row r="107" spans="1:11" ht="96.15" hidden="1" customHeight="1" x14ac:dyDescent="0.25">
      <c r="A107" s="10" t="s">
        <v>217</v>
      </c>
      <c r="B107" s="11" t="s">
        <v>218</v>
      </c>
      <c r="C107" s="11" t="s">
        <v>22</v>
      </c>
      <c r="D107" s="13">
        <v>4000</v>
      </c>
      <c r="E107" s="13">
        <v>3000</v>
      </c>
      <c r="F107" s="13">
        <v>18000</v>
      </c>
      <c r="G107" s="13">
        <v>600</v>
      </c>
      <c r="H107" s="13">
        <v>23000</v>
      </c>
      <c r="I107" s="13">
        <v>20000</v>
      </c>
      <c r="J107" s="13">
        <v>23000</v>
      </c>
      <c r="K107" s="13">
        <v>78.260000000000005</v>
      </c>
    </row>
    <row r="108" spans="1:11" ht="85.95" hidden="1" customHeight="1" x14ac:dyDescent="0.25">
      <c r="A108" s="10" t="s">
        <v>219</v>
      </c>
      <c r="B108" s="11" t="s">
        <v>220</v>
      </c>
      <c r="C108" s="11" t="s">
        <v>22</v>
      </c>
      <c r="D108" s="13">
        <v>0</v>
      </c>
      <c r="E108" s="13">
        <v>1000</v>
      </c>
      <c r="F108" s="13">
        <v>0</v>
      </c>
      <c r="G108" s="13">
        <v>0</v>
      </c>
      <c r="H108" s="13">
        <v>1000</v>
      </c>
      <c r="I108" s="13">
        <v>0</v>
      </c>
      <c r="J108" s="13">
        <v>1000</v>
      </c>
      <c r="K108" s="13">
        <v>0</v>
      </c>
    </row>
    <row r="109" spans="1:11" ht="96.15" hidden="1" customHeight="1" x14ac:dyDescent="0.25">
      <c r="A109" s="10" t="s">
        <v>221</v>
      </c>
      <c r="B109" s="11" t="s">
        <v>222</v>
      </c>
      <c r="C109" s="11" t="s">
        <v>22</v>
      </c>
      <c r="D109" s="13">
        <v>0</v>
      </c>
      <c r="E109" s="13">
        <v>0</v>
      </c>
      <c r="F109" s="13">
        <v>6000</v>
      </c>
      <c r="G109" s="13" t="s">
        <v>22</v>
      </c>
      <c r="H109" s="13">
        <v>6000</v>
      </c>
      <c r="I109" s="13">
        <v>6000</v>
      </c>
      <c r="J109" s="13">
        <v>6000</v>
      </c>
      <c r="K109" s="13">
        <v>100</v>
      </c>
    </row>
    <row r="110" spans="1:11" ht="106.65" hidden="1" customHeight="1" x14ac:dyDescent="0.25">
      <c r="A110" s="10" t="s">
        <v>223</v>
      </c>
      <c r="B110" s="11" t="s">
        <v>224</v>
      </c>
      <c r="C110" s="11" t="s">
        <v>22</v>
      </c>
      <c r="D110" s="13">
        <v>500</v>
      </c>
      <c r="E110" s="13">
        <v>0</v>
      </c>
      <c r="F110" s="13">
        <v>500</v>
      </c>
      <c r="G110" s="13" t="s">
        <v>22</v>
      </c>
      <c r="H110" s="13">
        <v>500</v>
      </c>
      <c r="I110" s="13">
        <v>500</v>
      </c>
      <c r="J110" s="13">
        <v>500</v>
      </c>
      <c r="K110" s="13">
        <v>100</v>
      </c>
    </row>
    <row r="111" spans="1:11" ht="106.65" hidden="1" customHeight="1" x14ac:dyDescent="0.25">
      <c r="A111" s="10" t="s">
        <v>225</v>
      </c>
      <c r="B111" s="11" t="s">
        <v>226</v>
      </c>
      <c r="C111" s="11" t="s">
        <v>22</v>
      </c>
      <c r="D111" s="13">
        <v>685500</v>
      </c>
      <c r="E111" s="13">
        <v>294000</v>
      </c>
      <c r="F111" s="13">
        <v>261810.08</v>
      </c>
      <c r="G111" s="13">
        <v>89.05</v>
      </c>
      <c r="H111" s="13">
        <v>294000</v>
      </c>
      <c r="I111" s="13">
        <v>0</v>
      </c>
      <c r="J111" s="13">
        <v>294000</v>
      </c>
      <c r="K111" s="13">
        <v>89.05</v>
      </c>
    </row>
    <row r="112" spans="1:11" ht="21.6" hidden="1" customHeight="1" x14ac:dyDescent="0.25">
      <c r="A112" s="10" t="s">
        <v>227</v>
      </c>
      <c r="B112" s="11" t="s">
        <v>228</v>
      </c>
      <c r="C112" s="11" t="s">
        <v>22</v>
      </c>
      <c r="D112" s="13">
        <v>0</v>
      </c>
      <c r="E112" s="13">
        <v>0</v>
      </c>
      <c r="F112" s="13">
        <v>0</v>
      </c>
      <c r="G112" s="13" t="s">
        <v>22</v>
      </c>
      <c r="H112" s="13">
        <v>0</v>
      </c>
      <c r="I112" s="13">
        <v>0</v>
      </c>
      <c r="J112" s="13">
        <v>0</v>
      </c>
      <c r="K112" s="13" t="s">
        <v>22</v>
      </c>
    </row>
    <row r="113" spans="1:11" ht="96.15" hidden="1" customHeight="1" x14ac:dyDescent="0.25">
      <c r="A113" s="10" t="s">
        <v>229</v>
      </c>
      <c r="B113" s="11" t="s">
        <v>230</v>
      </c>
      <c r="C113" s="11" t="s">
        <v>22</v>
      </c>
      <c r="D113" s="13">
        <v>37000</v>
      </c>
      <c r="E113" s="13">
        <v>0</v>
      </c>
      <c r="F113" s="13">
        <v>20000</v>
      </c>
      <c r="G113" s="13" t="s">
        <v>22</v>
      </c>
      <c r="H113" s="13">
        <v>20000</v>
      </c>
      <c r="I113" s="13">
        <v>20000</v>
      </c>
      <c r="J113" s="13">
        <v>20000</v>
      </c>
      <c r="K113" s="13">
        <v>100</v>
      </c>
    </row>
    <row r="114" spans="1:11" ht="117.9" hidden="1" customHeight="1" x14ac:dyDescent="0.25">
      <c r="A114" s="10" t="s">
        <v>231</v>
      </c>
      <c r="B114" s="11" t="s">
        <v>232</v>
      </c>
      <c r="C114" s="11" t="s">
        <v>22</v>
      </c>
      <c r="D114" s="13">
        <v>100000</v>
      </c>
      <c r="E114" s="13">
        <v>0</v>
      </c>
      <c r="F114" s="13">
        <v>15000</v>
      </c>
      <c r="G114" s="13" t="s">
        <v>22</v>
      </c>
      <c r="H114" s="13">
        <v>15000</v>
      </c>
      <c r="I114" s="13">
        <v>15000</v>
      </c>
      <c r="J114" s="13">
        <v>15000</v>
      </c>
      <c r="K114" s="13">
        <v>100</v>
      </c>
    </row>
    <row r="115" spans="1:11" ht="117.9" hidden="1" customHeight="1" x14ac:dyDescent="0.25">
      <c r="A115" s="10" t="s">
        <v>233</v>
      </c>
      <c r="B115" s="11" t="s">
        <v>234</v>
      </c>
      <c r="C115" s="11" t="s">
        <v>22</v>
      </c>
      <c r="D115" s="13">
        <v>5706.05</v>
      </c>
      <c r="E115" s="13">
        <v>2000</v>
      </c>
      <c r="F115" s="13">
        <v>5746.88</v>
      </c>
      <c r="G115" s="13">
        <v>287.33999999999997</v>
      </c>
      <c r="H115" s="13">
        <v>7000</v>
      </c>
      <c r="I115" s="13">
        <v>5000</v>
      </c>
      <c r="J115" s="13">
        <v>7000</v>
      </c>
      <c r="K115" s="13">
        <v>82.1</v>
      </c>
    </row>
    <row r="116" spans="1:11" ht="117.9" hidden="1" customHeight="1" x14ac:dyDescent="0.25">
      <c r="A116" s="10" t="s">
        <v>235</v>
      </c>
      <c r="B116" s="11" t="s">
        <v>236</v>
      </c>
      <c r="C116" s="11" t="s">
        <v>22</v>
      </c>
      <c r="D116" s="13">
        <v>19638.46</v>
      </c>
      <c r="E116" s="13">
        <v>13000</v>
      </c>
      <c r="F116" s="13">
        <v>-871.49</v>
      </c>
      <c r="G116" s="13">
        <v>-6.7</v>
      </c>
      <c r="H116" s="13">
        <v>3000</v>
      </c>
      <c r="I116" s="13">
        <v>-10000</v>
      </c>
      <c r="J116" s="13">
        <v>3000</v>
      </c>
      <c r="K116" s="13">
        <v>-29.05</v>
      </c>
    </row>
    <row r="117" spans="1:11" ht="192.45" hidden="1" customHeight="1" x14ac:dyDescent="0.25">
      <c r="A117" s="10" t="s">
        <v>237</v>
      </c>
      <c r="B117" s="11" t="s">
        <v>238</v>
      </c>
      <c r="C117" s="11" t="s">
        <v>22</v>
      </c>
      <c r="D117" s="13">
        <v>0</v>
      </c>
      <c r="E117" s="13">
        <v>0</v>
      </c>
      <c r="F117" s="13">
        <v>39000</v>
      </c>
      <c r="G117" s="13" t="s">
        <v>22</v>
      </c>
      <c r="H117" s="13">
        <v>40000</v>
      </c>
      <c r="I117" s="13">
        <v>40000</v>
      </c>
      <c r="J117" s="13">
        <v>40000</v>
      </c>
      <c r="K117" s="13">
        <v>97.5</v>
      </c>
    </row>
    <row r="118" spans="1:11" ht="128.25" hidden="1" customHeight="1" x14ac:dyDescent="0.25">
      <c r="A118" s="10" t="s">
        <v>239</v>
      </c>
      <c r="B118" s="11" t="s">
        <v>240</v>
      </c>
      <c r="C118" s="11" t="s">
        <v>22</v>
      </c>
      <c r="D118" s="13">
        <v>0</v>
      </c>
      <c r="E118" s="13">
        <v>5000</v>
      </c>
      <c r="F118" s="13">
        <v>0</v>
      </c>
      <c r="G118" s="13">
        <v>0</v>
      </c>
      <c r="H118" s="13">
        <v>5000</v>
      </c>
      <c r="I118" s="13">
        <v>0</v>
      </c>
      <c r="J118" s="13">
        <v>5000</v>
      </c>
      <c r="K118" s="13">
        <v>0</v>
      </c>
    </row>
    <row r="119" spans="1:11" ht="106.65" hidden="1" customHeight="1" x14ac:dyDescent="0.25">
      <c r="A119" s="10" t="s">
        <v>241</v>
      </c>
      <c r="B119" s="11" t="s">
        <v>242</v>
      </c>
      <c r="C119" s="11" t="s">
        <v>22</v>
      </c>
      <c r="D119" s="13">
        <v>9847.06</v>
      </c>
      <c r="E119" s="13">
        <v>10000</v>
      </c>
      <c r="F119" s="13">
        <v>3000</v>
      </c>
      <c r="G119" s="13">
        <v>30</v>
      </c>
      <c r="H119" s="13">
        <v>10000</v>
      </c>
      <c r="I119" s="13">
        <v>0</v>
      </c>
      <c r="J119" s="13">
        <v>10000</v>
      </c>
      <c r="K119" s="13">
        <v>30</v>
      </c>
    </row>
    <row r="120" spans="1:11" ht="128.25" hidden="1" customHeight="1" x14ac:dyDescent="0.25">
      <c r="A120" s="10" t="s">
        <v>243</v>
      </c>
      <c r="B120" s="11" t="s">
        <v>244</v>
      </c>
      <c r="C120" s="11" t="s">
        <v>22</v>
      </c>
      <c r="D120" s="13">
        <v>4201.37</v>
      </c>
      <c r="E120" s="13">
        <v>3000</v>
      </c>
      <c r="F120" s="13">
        <v>2687.1</v>
      </c>
      <c r="G120" s="13">
        <v>89.57</v>
      </c>
      <c r="H120" s="13">
        <v>3000</v>
      </c>
      <c r="I120" s="13">
        <v>0</v>
      </c>
      <c r="J120" s="13">
        <v>3000</v>
      </c>
      <c r="K120" s="13">
        <v>89.57</v>
      </c>
    </row>
    <row r="121" spans="1:11" ht="75.45" hidden="1" customHeight="1" x14ac:dyDescent="0.25">
      <c r="A121" s="10" t="s">
        <v>245</v>
      </c>
      <c r="B121" s="11" t="s">
        <v>246</v>
      </c>
      <c r="C121" s="11" t="s">
        <v>22</v>
      </c>
      <c r="D121" s="13">
        <v>6326.8</v>
      </c>
      <c r="E121" s="13">
        <v>3000</v>
      </c>
      <c r="F121" s="13">
        <v>1997.37</v>
      </c>
      <c r="G121" s="13">
        <v>66.58</v>
      </c>
      <c r="H121" s="13">
        <v>3000</v>
      </c>
      <c r="I121" s="13">
        <v>0</v>
      </c>
      <c r="J121" s="13">
        <v>3000</v>
      </c>
      <c r="K121" s="13">
        <v>66.58</v>
      </c>
    </row>
    <row r="122" spans="1:11" ht="149.85" hidden="1" customHeight="1" x14ac:dyDescent="0.25">
      <c r="A122" s="10" t="s">
        <v>247</v>
      </c>
      <c r="B122" s="11" t="s">
        <v>248</v>
      </c>
      <c r="C122" s="11" t="s">
        <v>22</v>
      </c>
      <c r="D122" s="13">
        <v>11414.24</v>
      </c>
      <c r="E122" s="13">
        <v>128000</v>
      </c>
      <c r="F122" s="13">
        <v>1187.4100000000001</v>
      </c>
      <c r="G122" s="13">
        <v>0.93</v>
      </c>
      <c r="H122" s="13">
        <v>28000</v>
      </c>
      <c r="I122" s="13">
        <v>-100000</v>
      </c>
      <c r="J122" s="13">
        <v>28000</v>
      </c>
      <c r="K122" s="13">
        <v>4.24</v>
      </c>
    </row>
    <row r="123" spans="1:11" ht="75.45" hidden="1" customHeight="1" x14ac:dyDescent="0.25">
      <c r="A123" s="10" t="s">
        <v>249</v>
      </c>
      <c r="B123" s="11" t="s">
        <v>250</v>
      </c>
      <c r="C123" s="11" t="s">
        <v>22</v>
      </c>
      <c r="D123" s="13">
        <v>13.73</v>
      </c>
      <c r="E123" s="13">
        <v>1000</v>
      </c>
      <c r="F123" s="13">
        <v>1000</v>
      </c>
      <c r="G123" s="13">
        <v>100</v>
      </c>
      <c r="H123" s="13">
        <v>1000</v>
      </c>
      <c r="I123" s="13">
        <v>0</v>
      </c>
      <c r="J123" s="13">
        <v>1000</v>
      </c>
      <c r="K123" s="13">
        <v>100</v>
      </c>
    </row>
    <row r="124" spans="1:11" ht="117.9" hidden="1" customHeight="1" x14ac:dyDescent="0.25">
      <c r="A124" s="10" t="s">
        <v>251</v>
      </c>
      <c r="B124" s="11" t="s">
        <v>252</v>
      </c>
      <c r="C124" s="11" t="s">
        <v>22</v>
      </c>
      <c r="D124" s="13">
        <v>70000</v>
      </c>
      <c r="E124" s="13">
        <v>55000</v>
      </c>
      <c r="F124" s="13">
        <v>40000</v>
      </c>
      <c r="G124" s="13">
        <v>72.73</v>
      </c>
      <c r="H124" s="13">
        <v>55000</v>
      </c>
      <c r="I124" s="13">
        <v>0</v>
      </c>
      <c r="J124" s="13">
        <v>55000</v>
      </c>
      <c r="K124" s="13">
        <v>72.73</v>
      </c>
    </row>
    <row r="125" spans="1:11" ht="128.25" hidden="1" customHeight="1" x14ac:dyDescent="0.25">
      <c r="A125" s="10" t="s">
        <v>253</v>
      </c>
      <c r="B125" s="11" t="s">
        <v>254</v>
      </c>
      <c r="C125" s="11" t="s">
        <v>22</v>
      </c>
      <c r="D125" s="13">
        <v>-1000</v>
      </c>
      <c r="E125" s="13">
        <v>0</v>
      </c>
      <c r="F125" s="13">
        <v>0</v>
      </c>
      <c r="G125" s="13" t="s">
        <v>22</v>
      </c>
      <c r="H125" s="13">
        <v>0</v>
      </c>
      <c r="I125" s="13">
        <v>0</v>
      </c>
      <c r="J125" s="13">
        <v>0</v>
      </c>
      <c r="K125" s="13" t="s">
        <v>22</v>
      </c>
    </row>
    <row r="126" spans="1:11" ht="64.2" hidden="1" customHeight="1" x14ac:dyDescent="0.25">
      <c r="A126" s="10" t="s">
        <v>255</v>
      </c>
      <c r="B126" s="11" t="s">
        <v>256</v>
      </c>
      <c r="C126" s="11" t="s">
        <v>22</v>
      </c>
      <c r="D126" s="13">
        <v>72274.62</v>
      </c>
      <c r="E126" s="13">
        <v>31000</v>
      </c>
      <c r="F126" s="13">
        <v>34299.839999999997</v>
      </c>
      <c r="G126" s="13">
        <v>110.64</v>
      </c>
      <c r="H126" s="13">
        <v>41000</v>
      </c>
      <c r="I126" s="13">
        <v>10000</v>
      </c>
      <c r="J126" s="13">
        <v>41000</v>
      </c>
      <c r="K126" s="13">
        <v>83.66</v>
      </c>
    </row>
    <row r="127" spans="1:11" ht="96.15" hidden="1" customHeight="1" x14ac:dyDescent="0.25">
      <c r="A127" s="10" t="s">
        <v>257</v>
      </c>
      <c r="B127" s="11" t="s">
        <v>258</v>
      </c>
      <c r="C127" s="11" t="s">
        <v>22</v>
      </c>
      <c r="D127" s="13">
        <v>50000</v>
      </c>
      <c r="E127" s="13">
        <v>0</v>
      </c>
      <c r="F127" s="13">
        <v>0</v>
      </c>
      <c r="G127" s="13" t="s">
        <v>22</v>
      </c>
      <c r="H127" s="13">
        <v>0</v>
      </c>
      <c r="I127" s="13">
        <v>0</v>
      </c>
      <c r="J127" s="13">
        <v>0</v>
      </c>
      <c r="K127" s="13" t="s">
        <v>22</v>
      </c>
    </row>
    <row r="128" spans="1:11" ht="202.65" hidden="1" customHeight="1" x14ac:dyDescent="0.25">
      <c r="A128" s="10" t="s">
        <v>259</v>
      </c>
      <c r="B128" s="11" t="s">
        <v>260</v>
      </c>
      <c r="C128" s="11" t="s">
        <v>22</v>
      </c>
      <c r="D128" s="13">
        <v>-5000</v>
      </c>
      <c r="E128" s="13">
        <v>2000</v>
      </c>
      <c r="F128" s="13">
        <v>2500</v>
      </c>
      <c r="G128" s="13">
        <v>125</v>
      </c>
      <c r="H128" s="13">
        <v>3000</v>
      </c>
      <c r="I128" s="13">
        <v>1000</v>
      </c>
      <c r="J128" s="13">
        <v>3000</v>
      </c>
      <c r="K128" s="13">
        <v>83.33</v>
      </c>
    </row>
    <row r="129" spans="1:11" ht="117.9" hidden="1" customHeight="1" x14ac:dyDescent="0.25">
      <c r="A129" s="10" t="s">
        <v>261</v>
      </c>
      <c r="B129" s="11" t="s">
        <v>262</v>
      </c>
      <c r="C129" s="11" t="s">
        <v>22</v>
      </c>
      <c r="D129" s="13">
        <v>35000</v>
      </c>
      <c r="E129" s="13">
        <v>0</v>
      </c>
      <c r="F129" s="13">
        <v>5000</v>
      </c>
      <c r="G129" s="13" t="s">
        <v>22</v>
      </c>
      <c r="H129" s="13">
        <v>5000</v>
      </c>
      <c r="I129" s="13">
        <v>5000</v>
      </c>
      <c r="J129" s="13">
        <v>5000</v>
      </c>
      <c r="K129" s="13">
        <v>100</v>
      </c>
    </row>
    <row r="130" spans="1:11" ht="106.65" hidden="1" customHeight="1" x14ac:dyDescent="0.25">
      <c r="A130" s="10" t="s">
        <v>263</v>
      </c>
      <c r="B130" s="11" t="s">
        <v>264</v>
      </c>
      <c r="C130" s="11" t="s">
        <v>22</v>
      </c>
      <c r="D130" s="13">
        <v>1200</v>
      </c>
      <c r="E130" s="13">
        <v>28000</v>
      </c>
      <c r="F130" s="13">
        <v>0</v>
      </c>
      <c r="G130" s="13">
        <v>0</v>
      </c>
      <c r="H130" s="13">
        <v>18000</v>
      </c>
      <c r="I130" s="13">
        <v>-10000</v>
      </c>
      <c r="J130" s="13">
        <v>18000</v>
      </c>
      <c r="K130" s="13">
        <v>0</v>
      </c>
    </row>
    <row r="131" spans="1:11" ht="96.15" hidden="1" customHeight="1" x14ac:dyDescent="0.25">
      <c r="A131" s="10" t="s">
        <v>265</v>
      </c>
      <c r="B131" s="11" t="s">
        <v>266</v>
      </c>
      <c r="C131" s="11" t="s">
        <v>22</v>
      </c>
      <c r="D131" s="13">
        <v>90152.05</v>
      </c>
      <c r="E131" s="13">
        <v>11000</v>
      </c>
      <c r="F131" s="13">
        <v>-5779.05</v>
      </c>
      <c r="G131" s="13">
        <v>-52.54</v>
      </c>
      <c r="H131" s="13">
        <v>6000</v>
      </c>
      <c r="I131" s="13">
        <v>-5000</v>
      </c>
      <c r="J131" s="13">
        <v>6000</v>
      </c>
      <c r="K131" s="13">
        <v>-96.32</v>
      </c>
    </row>
    <row r="132" spans="1:11" ht="75.45" hidden="1" customHeight="1" x14ac:dyDescent="0.25">
      <c r="A132" s="10" t="s">
        <v>267</v>
      </c>
      <c r="B132" s="11" t="s">
        <v>268</v>
      </c>
      <c r="C132" s="11" t="s">
        <v>22</v>
      </c>
      <c r="D132" s="13">
        <v>689109.48</v>
      </c>
      <c r="E132" s="13">
        <v>332000</v>
      </c>
      <c r="F132" s="13">
        <v>308186.96999999997</v>
      </c>
      <c r="G132" s="13">
        <v>92.83</v>
      </c>
      <c r="H132" s="13">
        <v>352000</v>
      </c>
      <c r="I132" s="13">
        <v>20000</v>
      </c>
      <c r="J132" s="13">
        <v>352000</v>
      </c>
      <c r="K132" s="13">
        <v>87.55</v>
      </c>
    </row>
    <row r="133" spans="1:11" ht="32.85" hidden="1" customHeight="1" x14ac:dyDescent="0.25">
      <c r="A133" s="10" t="s">
        <v>269</v>
      </c>
      <c r="B133" s="11" t="s">
        <v>270</v>
      </c>
      <c r="C133" s="11" t="s">
        <v>22</v>
      </c>
      <c r="D133" s="13">
        <v>69149.8</v>
      </c>
      <c r="E133" s="13">
        <v>29604.3</v>
      </c>
      <c r="F133" s="13">
        <v>19900.11</v>
      </c>
      <c r="G133" s="13">
        <v>67.22</v>
      </c>
      <c r="H133" s="13">
        <v>34349.14</v>
      </c>
      <c r="I133" s="13">
        <v>4744.84</v>
      </c>
      <c r="J133" s="13">
        <v>34349.14</v>
      </c>
      <c r="K133" s="13">
        <v>57.93</v>
      </c>
    </row>
    <row r="134" spans="1:11" ht="75.45" hidden="1" customHeight="1" x14ac:dyDescent="0.25">
      <c r="A134" s="10" t="s">
        <v>271</v>
      </c>
      <c r="B134" s="11" t="s">
        <v>272</v>
      </c>
      <c r="C134" s="11" t="s">
        <v>22</v>
      </c>
      <c r="D134" s="13">
        <v>2136.89</v>
      </c>
      <c r="E134" s="13">
        <v>0</v>
      </c>
      <c r="F134" s="13">
        <v>-136.88999999999999</v>
      </c>
      <c r="G134" s="13" t="s">
        <v>22</v>
      </c>
      <c r="H134" s="13">
        <v>0</v>
      </c>
      <c r="I134" s="13">
        <v>0</v>
      </c>
      <c r="J134" s="13">
        <v>0</v>
      </c>
      <c r="K134" s="13" t="s">
        <v>22</v>
      </c>
    </row>
    <row r="135" spans="1:11" ht="43.35" hidden="1" customHeight="1" x14ac:dyDescent="0.25">
      <c r="A135" s="10" t="s">
        <v>273</v>
      </c>
      <c r="B135" s="11" t="s">
        <v>274</v>
      </c>
      <c r="C135" s="11" t="s">
        <v>22</v>
      </c>
      <c r="D135" s="13">
        <v>67012.91</v>
      </c>
      <c r="E135" s="13">
        <v>29604.3</v>
      </c>
      <c r="F135" s="13">
        <v>20037</v>
      </c>
      <c r="G135" s="13">
        <v>67.680000000000007</v>
      </c>
      <c r="H135" s="13">
        <v>34349.14</v>
      </c>
      <c r="I135" s="13">
        <v>4744.84</v>
      </c>
      <c r="J135" s="13">
        <v>34349.14</v>
      </c>
      <c r="K135" s="13">
        <v>58.33</v>
      </c>
    </row>
    <row r="136" spans="1:11" ht="64.2" hidden="1" customHeight="1" x14ac:dyDescent="0.25">
      <c r="A136" s="10" t="s">
        <v>275</v>
      </c>
      <c r="B136" s="11" t="s">
        <v>276</v>
      </c>
      <c r="C136" s="11" t="s">
        <v>22</v>
      </c>
      <c r="D136" s="13">
        <v>3082700.19</v>
      </c>
      <c r="E136" s="13">
        <v>1820862.8</v>
      </c>
      <c r="F136" s="13">
        <v>879291.38</v>
      </c>
      <c r="G136" s="13">
        <v>48.29</v>
      </c>
      <c r="H136" s="13">
        <v>1660100.45</v>
      </c>
      <c r="I136" s="13">
        <v>-160762.35</v>
      </c>
      <c r="J136" s="13">
        <v>1660100.45</v>
      </c>
      <c r="K136" s="13">
        <v>52.97</v>
      </c>
    </row>
    <row r="137" spans="1:11" ht="64.2" hidden="1" customHeight="1" x14ac:dyDescent="0.25">
      <c r="A137" s="10" t="s">
        <v>277</v>
      </c>
      <c r="B137" s="11" t="s">
        <v>278</v>
      </c>
      <c r="C137" s="11" t="s">
        <v>22</v>
      </c>
      <c r="D137" s="13">
        <v>1984563.41</v>
      </c>
      <c r="E137" s="13">
        <v>770991.39</v>
      </c>
      <c r="F137" s="13">
        <v>136766.76999999999</v>
      </c>
      <c r="G137" s="13">
        <v>17.739999999999998</v>
      </c>
      <c r="H137" s="13">
        <v>544468.39</v>
      </c>
      <c r="I137" s="13">
        <v>-226523</v>
      </c>
      <c r="J137" s="13">
        <v>544468.39</v>
      </c>
      <c r="K137" s="13">
        <v>25.12</v>
      </c>
    </row>
    <row r="138" spans="1:11" ht="64.2" hidden="1" customHeight="1" x14ac:dyDescent="0.25">
      <c r="A138" s="10" t="s">
        <v>279</v>
      </c>
      <c r="B138" s="11" t="s">
        <v>280</v>
      </c>
      <c r="C138" s="11" t="s">
        <v>22</v>
      </c>
      <c r="D138" s="13">
        <v>1098136.78</v>
      </c>
      <c r="E138" s="13">
        <v>1049871.4099999999</v>
      </c>
      <c r="F138" s="13">
        <v>742524.61</v>
      </c>
      <c r="G138" s="13">
        <v>70.73</v>
      </c>
      <c r="H138" s="13">
        <v>1115632.06</v>
      </c>
      <c r="I138" s="13">
        <v>65760.649999999994</v>
      </c>
      <c r="J138" s="13">
        <v>1115632.06</v>
      </c>
      <c r="K138" s="13">
        <v>66.56</v>
      </c>
    </row>
    <row r="139" spans="1:11" ht="21.6" hidden="1" customHeight="1" x14ac:dyDescent="0.25">
      <c r="A139" s="10" t="s">
        <v>281</v>
      </c>
      <c r="B139" s="11" t="s">
        <v>282</v>
      </c>
      <c r="C139" s="11" t="s">
        <v>22</v>
      </c>
      <c r="D139" s="13">
        <v>1575453.14</v>
      </c>
      <c r="E139" s="13">
        <v>1792450.71</v>
      </c>
      <c r="F139" s="13">
        <v>1467039.39</v>
      </c>
      <c r="G139" s="13">
        <v>81.849999999999994</v>
      </c>
      <c r="H139" s="13">
        <v>1865379.12</v>
      </c>
      <c r="I139" s="13">
        <v>72928.41</v>
      </c>
      <c r="J139" s="13">
        <v>1865379.12</v>
      </c>
      <c r="K139" s="13">
        <v>78.650000000000006</v>
      </c>
    </row>
    <row r="140" spans="1:11" ht="32.85" hidden="1" customHeight="1" x14ac:dyDescent="0.25">
      <c r="A140" s="10" t="s">
        <v>283</v>
      </c>
      <c r="B140" s="11" t="s">
        <v>284</v>
      </c>
      <c r="C140" s="11" t="s">
        <v>22</v>
      </c>
      <c r="D140" s="13">
        <v>15600</v>
      </c>
      <c r="E140" s="13">
        <v>0</v>
      </c>
      <c r="F140" s="13">
        <v>0</v>
      </c>
      <c r="G140" s="13" t="s">
        <v>22</v>
      </c>
      <c r="H140" s="13">
        <v>0</v>
      </c>
      <c r="I140" s="13">
        <v>0</v>
      </c>
      <c r="J140" s="13">
        <v>0</v>
      </c>
      <c r="K140" s="13" t="s">
        <v>22</v>
      </c>
    </row>
    <row r="141" spans="1:11" ht="53.85" hidden="1" customHeight="1" x14ac:dyDescent="0.25">
      <c r="A141" s="10" t="s">
        <v>285</v>
      </c>
      <c r="B141" s="11" t="s">
        <v>286</v>
      </c>
      <c r="C141" s="11" t="s">
        <v>22</v>
      </c>
      <c r="D141" s="13">
        <v>1323515.83</v>
      </c>
      <c r="E141" s="13">
        <v>1580910</v>
      </c>
      <c r="F141" s="13">
        <v>1300158.79</v>
      </c>
      <c r="G141" s="13">
        <v>82.24</v>
      </c>
      <c r="H141" s="13">
        <v>1580910</v>
      </c>
      <c r="I141" s="13">
        <v>0</v>
      </c>
      <c r="J141" s="13">
        <v>1580910</v>
      </c>
      <c r="K141" s="13">
        <v>82.24</v>
      </c>
    </row>
    <row r="142" spans="1:11" ht="53.85" hidden="1" customHeight="1" x14ac:dyDescent="0.25">
      <c r="A142" s="10" t="s">
        <v>287</v>
      </c>
      <c r="B142" s="11" t="s">
        <v>288</v>
      </c>
      <c r="C142" s="11" t="s">
        <v>22</v>
      </c>
      <c r="D142" s="13">
        <v>235674.56</v>
      </c>
      <c r="E142" s="13">
        <v>211540.71</v>
      </c>
      <c r="F142" s="13">
        <v>166739.26999999999</v>
      </c>
      <c r="G142" s="13">
        <v>78.819999999999993</v>
      </c>
      <c r="H142" s="13">
        <v>284327.78999999998</v>
      </c>
      <c r="I142" s="13">
        <v>72787.08</v>
      </c>
      <c r="J142" s="13">
        <v>284327.78999999998</v>
      </c>
      <c r="K142" s="13">
        <v>58.64</v>
      </c>
    </row>
    <row r="143" spans="1:11" ht="64.2" hidden="1" customHeight="1" x14ac:dyDescent="0.25">
      <c r="A143" s="10" t="s">
        <v>289</v>
      </c>
      <c r="B143" s="11" t="s">
        <v>290</v>
      </c>
      <c r="C143" s="11" t="s">
        <v>22</v>
      </c>
      <c r="D143" s="13">
        <v>662.75</v>
      </c>
      <c r="E143" s="13">
        <v>0</v>
      </c>
      <c r="F143" s="13">
        <v>141.33000000000001</v>
      </c>
      <c r="G143" s="13" t="s">
        <v>22</v>
      </c>
      <c r="H143" s="13">
        <v>141.33000000000001</v>
      </c>
      <c r="I143" s="13">
        <v>141.33000000000001</v>
      </c>
      <c r="J143" s="13">
        <v>141.33000000000001</v>
      </c>
      <c r="K143" s="13">
        <v>100</v>
      </c>
    </row>
    <row r="144" spans="1:11" ht="14.4" hidden="1" customHeight="1" x14ac:dyDescent="0.25">
      <c r="A144" s="10" t="s">
        <v>291</v>
      </c>
      <c r="B144" s="11" t="s">
        <v>292</v>
      </c>
      <c r="C144" s="11" t="s">
        <v>22</v>
      </c>
      <c r="D144" s="13">
        <v>6575</v>
      </c>
      <c r="E144" s="13">
        <v>3266.15</v>
      </c>
      <c r="F144" s="13">
        <v>6263.97</v>
      </c>
      <c r="G144" s="13">
        <v>191.78</v>
      </c>
      <c r="H144" s="13">
        <v>6266.15</v>
      </c>
      <c r="I144" s="13">
        <v>3000</v>
      </c>
      <c r="J144" s="13">
        <v>6266.15</v>
      </c>
      <c r="K144" s="13">
        <v>99.97</v>
      </c>
    </row>
    <row r="145" spans="1:11" ht="85.95" hidden="1" customHeight="1" x14ac:dyDescent="0.25">
      <c r="A145" s="10" t="s">
        <v>293</v>
      </c>
      <c r="B145" s="11" t="s">
        <v>294</v>
      </c>
      <c r="C145" s="11" t="s">
        <v>22</v>
      </c>
      <c r="D145" s="13">
        <v>6575</v>
      </c>
      <c r="E145" s="13">
        <v>0</v>
      </c>
      <c r="F145" s="13">
        <v>2997.82</v>
      </c>
      <c r="G145" s="13" t="s">
        <v>22</v>
      </c>
      <c r="H145" s="13">
        <v>3000</v>
      </c>
      <c r="I145" s="13">
        <v>3000</v>
      </c>
      <c r="J145" s="13">
        <v>3000</v>
      </c>
      <c r="K145" s="13">
        <v>99.93</v>
      </c>
    </row>
    <row r="146" spans="1:11" ht="32.85" hidden="1" customHeight="1" x14ac:dyDescent="0.25">
      <c r="A146" s="10" t="s">
        <v>295</v>
      </c>
      <c r="B146" s="11" t="s">
        <v>296</v>
      </c>
      <c r="C146" s="11" t="s">
        <v>22</v>
      </c>
      <c r="D146" s="13">
        <v>0</v>
      </c>
      <c r="E146" s="13">
        <v>3266.15</v>
      </c>
      <c r="F146" s="13">
        <v>3266.15</v>
      </c>
      <c r="G146" s="13">
        <v>100</v>
      </c>
      <c r="H146" s="13">
        <v>3266.15</v>
      </c>
      <c r="I146" s="13">
        <v>0</v>
      </c>
      <c r="J146" s="13">
        <v>3266.15</v>
      </c>
      <c r="K146" s="13">
        <v>100</v>
      </c>
    </row>
    <row r="147" spans="1:11" ht="14.4" customHeight="1" x14ac:dyDescent="0.25">
      <c r="A147" s="10" t="s">
        <v>297</v>
      </c>
      <c r="B147" s="11" t="s">
        <v>298</v>
      </c>
      <c r="C147" s="12" t="s">
        <v>22</v>
      </c>
      <c r="D147" s="13">
        <v>1362183.11</v>
      </c>
      <c r="E147" s="13">
        <v>0</v>
      </c>
      <c r="F147" s="13">
        <v>-1080488.8700000001</v>
      </c>
      <c r="G147" s="13" t="s">
        <v>22</v>
      </c>
      <c r="H147" s="13">
        <v>215000</v>
      </c>
      <c r="I147" s="13">
        <v>215000</v>
      </c>
      <c r="J147" s="13">
        <v>215000</v>
      </c>
      <c r="K147" s="13">
        <v>-502.55</v>
      </c>
    </row>
    <row r="148" spans="1:11" ht="14.4" customHeight="1" x14ac:dyDescent="0.25">
      <c r="A148" s="10" t="s">
        <v>299</v>
      </c>
      <c r="B148" s="11" t="s">
        <v>300</v>
      </c>
      <c r="C148" s="11" t="s">
        <v>22</v>
      </c>
      <c r="D148" s="13">
        <v>1287383.1100000001</v>
      </c>
      <c r="E148" s="13">
        <v>0</v>
      </c>
      <c r="F148" s="13">
        <v>-1295488.8700000001</v>
      </c>
      <c r="G148" s="13" t="s">
        <v>22</v>
      </c>
      <c r="H148" s="13">
        <v>0</v>
      </c>
      <c r="I148" s="13">
        <v>0</v>
      </c>
      <c r="J148" s="13">
        <v>0</v>
      </c>
      <c r="K148" s="13" t="s">
        <v>22</v>
      </c>
    </row>
    <row r="149" spans="1:11" ht="21.6" hidden="1" customHeight="1" x14ac:dyDescent="0.25">
      <c r="A149" s="10" t="s">
        <v>301</v>
      </c>
      <c r="B149" s="11" t="s">
        <v>302</v>
      </c>
      <c r="C149" s="11" t="s">
        <v>22</v>
      </c>
      <c r="D149" s="13">
        <v>1287383.1100000001</v>
      </c>
      <c r="E149" s="13">
        <v>0</v>
      </c>
      <c r="F149" s="13">
        <v>-1295488.8700000001</v>
      </c>
      <c r="G149" s="13" t="s">
        <v>22</v>
      </c>
      <c r="H149" s="13">
        <v>0</v>
      </c>
      <c r="I149" s="13">
        <v>0</v>
      </c>
      <c r="J149" s="13">
        <v>0</v>
      </c>
      <c r="K149" s="13" t="s">
        <v>22</v>
      </c>
    </row>
    <row r="150" spans="1:11" ht="14.4" customHeight="1" x14ac:dyDescent="0.25">
      <c r="A150" s="10" t="s">
        <v>303</v>
      </c>
      <c r="B150" s="11" t="s">
        <v>304</v>
      </c>
      <c r="C150" s="11" t="s">
        <v>22</v>
      </c>
      <c r="D150" s="13">
        <v>12800</v>
      </c>
      <c r="E150" s="13">
        <v>0</v>
      </c>
      <c r="F150" s="13">
        <v>0</v>
      </c>
      <c r="G150" s="13" t="s">
        <v>22</v>
      </c>
      <c r="H150" s="13">
        <v>0</v>
      </c>
      <c r="I150" s="13">
        <v>0</v>
      </c>
      <c r="J150" s="13">
        <v>0</v>
      </c>
      <c r="K150" s="13" t="s">
        <v>22</v>
      </c>
    </row>
    <row r="151" spans="1:11" ht="21.6" hidden="1" customHeight="1" x14ac:dyDescent="0.25">
      <c r="A151" s="10" t="s">
        <v>305</v>
      </c>
      <c r="B151" s="11" t="s">
        <v>306</v>
      </c>
      <c r="C151" s="11" t="s">
        <v>22</v>
      </c>
      <c r="D151" s="13">
        <v>12800</v>
      </c>
      <c r="E151" s="13">
        <v>0</v>
      </c>
      <c r="F151" s="13">
        <v>0</v>
      </c>
      <c r="G151" s="13" t="s">
        <v>22</v>
      </c>
      <c r="H151" s="13">
        <v>0</v>
      </c>
      <c r="I151" s="13">
        <v>0</v>
      </c>
      <c r="J151" s="13">
        <v>0</v>
      </c>
      <c r="K151" s="13" t="s">
        <v>22</v>
      </c>
    </row>
    <row r="152" spans="1:11" ht="14.4" customHeight="1" x14ac:dyDescent="0.25">
      <c r="A152" s="10" t="s">
        <v>307</v>
      </c>
      <c r="B152" s="11" t="s">
        <v>308</v>
      </c>
      <c r="C152" s="11" t="s">
        <v>22</v>
      </c>
      <c r="D152" s="13">
        <v>62000</v>
      </c>
      <c r="E152" s="13">
        <v>0</v>
      </c>
      <c r="F152" s="13">
        <v>215000</v>
      </c>
      <c r="G152" s="13" t="s">
        <v>22</v>
      </c>
      <c r="H152" s="13">
        <v>215000</v>
      </c>
      <c r="I152" s="13">
        <v>215000</v>
      </c>
      <c r="J152" s="13">
        <v>215000</v>
      </c>
      <c r="K152" s="13">
        <v>100</v>
      </c>
    </row>
    <row r="153" spans="1:11" ht="32.85" hidden="1" customHeight="1" x14ac:dyDescent="0.25">
      <c r="A153" s="10" t="s">
        <v>309</v>
      </c>
      <c r="B153" s="11" t="s">
        <v>310</v>
      </c>
      <c r="C153" s="11" t="s">
        <v>22</v>
      </c>
      <c r="D153" s="13">
        <v>10000</v>
      </c>
      <c r="E153" s="13">
        <v>0</v>
      </c>
      <c r="F153" s="13">
        <v>215000</v>
      </c>
      <c r="G153" s="13" t="s">
        <v>22</v>
      </c>
      <c r="H153" s="13">
        <v>215000</v>
      </c>
      <c r="I153" s="13">
        <v>215000</v>
      </c>
      <c r="J153" s="13">
        <v>215000</v>
      </c>
      <c r="K153" s="13">
        <v>100</v>
      </c>
    </row>
    <row r="154" spans="1:11" ht="21.6" hidden="1" customHeight="1" x14ac:dyDescent="0.25">
      <c r="A154" s="10" t="s">
        <v>311</v>
      </c>
      <c r="B154" s="11" t="s">
        <v>312</v>
      </c>
      <c r="C154" s="11" t="s">
        <v>22</v>
      </c>
      <c r="D154" s="13">
        <v>52000</v>
      </c>
      <c r="E154" s="13">
        <v>0</v>
      </c>
      <c r="F154" s="13">
        <v>0</v>
      </c>
      <c r="G154" s="13" t="s">
        <v>22</v>
      </c>
      <c r="H154" s="13">
        <v>0</v>
      </c>
      <c r="I154" s="13">
        <v>0</v>
      </c>
      <c r="J154" s="13">
        <v>0</v>
      </c>
      <c r="K154" s="13" t="s">
        <v>22</v>
      </c>
    </row>
    <row r="155" spans="1:11" ht="14.4" customHeight="1" x14ac:dyDescent="0.25">
      <c r="A155" s="3" t="s">
        <v>313</v>
      </c>
      <c r="B155" s="4" t="s">
        <v>314</v>
      </c>
      <c r="C155" s="5" t="s">
        <v>22</v>
      </c>
      <c r="D155" s="6">
        <v>1191142601.04</v>
      </c>
      <c r="E155" s="6">
        <v>1311930879.95</v>
      </c>
      <c r="F155" s="6">
        <v>777658002.10000002</v>
      </c>
      <c r="G155" s="6">
        <v>59.28</v>
      </c>
      <c r="H155" s="6">
        <f>H156+H187</f>
        <v>1396913391.1499999</v>
      </c>
      <c r="I155" s="6">
        <f>I156+I187</f>
        <v>84982511.199999988</v>
      </c>
      <c r="J155" s="6">
        <f>J156+J187</f>
        <v>1396913391.1499999</v>
      </c>
      <c r="K155" s="6">
        <v>56.33</v>
      </c>
    </row>
    <row r="156" spans="1:11" ht="32.85" customHeight="1" x14ac:dyDescent="0.25">
      <c r="A156" s="10" t="s">
        <v>315</v>
      </c>
      <c r="B156" s="11" t="s">
        <v>316</v>
      </c>
      <c r="C156" s="12" t="s">
        <v>22</v>
      </c>
      <c r="D156" s="13">
        <v>1160095850.45</v>
      </c>
      <c r="E156" s="13">
        <v>1311311500.45</v>
      </c>
      <c r="F156" s="13">
        <v>727156443.70000005</v>
      </c>
      <c r="G156" s="13">
        <v>55.45</v>
      </c>
      <c r="H156" s="13">
        <f>H157+H162+H176+H183</f>
        <v>1343496418.29</v>
      </c>
      <c r="I156" s="13">
        <f>I157+I162+I176+I183</f>
        <v>32184917.839999981</v>
      </c>
      <c r="J156" s="13">
        <f>J157+J162+J176+J183</f>
        <v>1343496418.29</v>
      </c>
      <c r="K156" s="13">
        <v>54.8</v>
      </c>
    </row>
    <row r="157" spans="1:11" ht="21.6" customHeight="1" x14ac:dyDescent="0.25">
      <c r="A157" s="10" t="s">
        <v>317</v>
      </c>
      <c r="B157" s="11" t="s">
        <v>318</v>
      </c>
      <c r="C157" s="11" t="s">
        <v>22</v>
      </c>
      <c r="D157" s="13">
        <v>36492000</v>
      </c>
      <c r="E157" s="13">
        <v>62307000</v>
      </c>
      <c r="F157" s="13">
        <v>41538400</v>
      </c>
      <c r="G157" s="13">
        <v>66.67</v>
      </c>
      <c r="H157" s="13">
        <v>65307000</v>
      </c>
      <c r="I157" s="13">
        <f>H157-E157</f>
        <v>3000000</v>
      </c>
      <c r="J157" s="13">
        <v>65307000</v>
      </c>
      <c r="K157" s="13">
        <v>63.6</v>
      </c>
    </row>
    <row r="158" spans="1:11" ht="32.85" hidden="1" customHeight="1" x14ac:dyDescent="0.25">
      <c r="A158" s="10" t="s">
        <v>319</v>
      </c>
      <c r="B158" s="11" t="s">
        <v>320</v>
      </c>
      <c r="C158" s="11" t="s">
        <v>22</v>
      </c>
      <c r="D158" s="13">
        <v>0</v>
      </c>
      <c r="E158" s="13">
        <v>0</v>
      </c>
      <c r="F158" s="13">
        <v>0</v>
      </c>
      <c r="G158" s="13" t="s">
        <v>22</v>
      </c>
      <c r="H158" s="13">
        <v>0</v>
      </c>
      <c r="I158" s="13">
        <f t="shared" ref="I158:I187" si="3">H158-E158</f>
        <v>0</v>
      </c>
      <c r="J158" s="13">
        <v>0</v>
      </c>
      <c r="K158" s="13" t="s">
        <v>22</v>
      </c>
    </row>
    <row r="159" spans="1:11" ht="21.6" hidden="1" customHeight="1" x14ac:dyDescent="0.25">
      <c r="A159" s="10" t="s">
        <v>321</v>
      </c>
      <c r="B159" s="11" t="s">
        <v>322</v>
      </c>
      <c r="C159" s="11" t="s">
        <v>22</v>
      </c>
      <c r="D159" s="13">
        <v>4078000</v>
      </c>
      <c r="E159" s="13">
        <v>62307000</v>
      </c>
      <c r="F159" s="13">
        <v>41538400</v>
      </c>
      <c r="G159" s="13">
        <v>66.67</v>
      </c>
      <c r="H159" s="13">
        <v>65307000</v>
      </c>
      <c r="I159" s="13">
        <f t="shared" si="3"/>
        <v>3000000</v>
      </c>
      <c r="J159" s="13">
        <v>65307000</v>
      </c>
      <c r="K159" s="13">
        <v>63.6</v>
      </c>
    </row>
    <row r="160" spans="1:11" ht="32.85" hidden="1" customHeight="1" x14ac:dyDescent="0.25">
      <c r="A160" s="10" t="s">
        <v>323</v>
      </c>
      <c r="B160" s="11" t="s">
        <v>324</v>
      </c>
      <c r="C160" s="11" t="s">
        <v>22</v>
      </c>
      <c r="D160" s="13">
        <v>0</v>
      </c>
      <c r="E160" s="13">
        <v>0</v>
      </c>
      <c r="F160" s="13">
        <v>0</v>
      </c>
      <c r="G160" s="13" t="s">
        <v>22</v>
      </c>
      <c r="H160" s="13">
        <v>0</v>
      </c>
      <c r="I160" s="13">
        <f t="shared" si="3"/>
        <v>0</v>
      </c>
      <c r="J160" s="13">
        <v>0</v>
      </c>
      <c r="K160" s="13" t="s">
        <v>22</v>
      </c>
    </row>
    <row r="161" spans="1:16" ht="14.4" hidden="1" customHeight="1" x14ac:dyDescent="0.25">
      <c r="A161" s="10" t="s">
        <v>325</v>
      </c>
      <c r="B161" s="11" t="s">
        <v>326</v>
      </c>
      <c r="C161" s="11" t="s">
        <v>22</v>
      </c>
      <c r="D161" s="13">
        <v>32414000</v>
      </c>
      <c r="E161" s="13">
        <v>0</v>
      </c>
      <c r="F161" s="13">
        <v>0</v>
      </c>
      <c r="G161" s="13" t="s">
        <v>22</v>
      </c>
      <c r="H161" s="13">
        <v>0</v>
      </c>
      <c r="I161" s="13">
        <f t="shared" si="3"/>
        <v>0</v>
      </c>
      <c r="J161" s="13">
        <v>0</v>
      </c>
      <c r="K161" s="13" t="s">
        <v>22</v>
      </c>
    </row>
    <row r="162" spans="1:16" ht="21.6" customHeight="1" x14ac:dyDescent="0.25">
      <c r="A162" s="10" t="s">
        <v>327</v>
      </c>
      <c r="B162" s="11" t="s">
        <v>328</v>
      </c>
      <c r="C162" s="11" t="s">
        <v>22</v>
      </c>
      <c r="D162" s="13">
        <v>130947605.92</v>
      </c>
      <c r="E162" s="13">
        <v>199104590.93000001</v>
      </c>
      <c r="F162" s="13">
        <v>70648864.5</v>
      </c>
      <c r="G162" s="13">
        <v>35.479999999999997</v>
      </c>
      <c r="H162" s="13">
        <f>200190912.23-9560000</f>
        <v>190630912.22999999</v>
      </c>
      <c r="I162" s="13">
        <f t="shared" si="3"/>
        <v>-8473678.7000000179</v>
      </c>
      <c r="J162" s="13">
        <f>200190912.23-9560000</f>
        <v>190630912.22999999</v>
      </c>
      <c r="K162" s="13">
        <v>35.29</v>
      </c>
      <c r="M162" s="20"/>
      <c r="N162" s="20"/>
      <c r="O162" s="20"/>
      <c r="P162" s="20"/>
    </row>
    <row r="163" spans="1:16" ht="53.85" hidden="1" customHeight="1" x14ac:dyDescent="0.25">
      <c r="A163" s="10" t="s">
        <v>329</v>
      </c>
      <c r="B163" s="11" t="s">
        <v>330</v>
      </c>
      <c r="C163" s="11" t="s">
        <v>22</v>
      </c>
      <c r="D163" s="13">
        <v>33649033.619999997</v>
      </c>
      <c r="E163" s="13">
        <v>54882957.380000003</v>
      </c>
      <c r="F163" s="13">
        <v>4760557.62</v>
      </c>
      <c r="G163" s="13">
        <v>8.67</v>
      </c>
      <c r="H163" s="13">
        <v>54882957.380000003</v>
      </c>
      <c r="I163" s="13">
        <f t="shared" si="3"/>
        <v>0</v>
      </c>
      <c r="J163" s="13">
        <v>54882957.380000003</v>
      </c>
      <c r="K163" s="13">
        <v>8.67</v>
      </c>
      <c r="M163" s="20"/>
      <c r="N163" s="20"/>
      <c r="O163" s="20"/>
      <c r="P163" s="20"/>
    </row>
    <row r="164" spans="1:16" ht="53.85" hidden="1" customHeight="1" x14ac:dyDescent="0.25">
      <c r="A164" s="10" t="s">
        <v>331</v>
      </c>
      <c r="B164" s="11" t="s">
        <v>332</v>
      </c>
      <c r="C164" s="11" t="s">
        <v>22</v>
      </c>
      <c r="D164" s="13">
        <v>2953448.71</v>
      </c>
      <c r="E164" s="13">
        <v>0</v>
      </c>
      <c r="F164" s="13">
        <v>0</v>
      </c>
      <c r="G164" s="13" t="s">
        <v>22</v>
      </c>
      <c r="H164" s="13">
        <v>0</v>
      </c>
      <c r="I164" s="13">
        <f t="shared" si="3"/>
        <v>0</v>
      </c>
      <c r="J164" s="13">
        <v>0</v>
      </c>
      <c r="K164" s="13" t="s">
        <v>22</v>
      </c>
      <c r="M164" s="20"/>
      <c r="N164" s="20"/>
      <c r="O164" s="20"/>
      <c r="P164" s="20"/>
    </row>
    <row r="165" spans="1:16" ht="53.85" hidden="1" customHeight="1" x14ac:dyDescent="0.25">
      <c r="A165" s="10" t="s">
        <v>333</v>
      </c>
      <c r="B165" s="11" t="s">
        <v>334</v>
      </c>
      <c r="C165" s="11" t="s">
        <v>22</v>
      </c>
      <c r="D165" s="13">
        <v>0</v>
      </c>
      <c r="E165" s="13">
        <v>9156464.6699999999</v>
      </c>
      <c r="F165" s="13">
        <v>5708144.9699999997</v>
      </c>
      <c r="G165" s="13">
        <v>62.34</v>
      </c>
      <c r="H165" s="13">
        <v>9156464.6699999999</v>
      </c>
      <c r="I165" s="13">
        <f t="shared" si="3"/>
        <v>0</v>
      </c>
      <c r="J165" s="13">
        <v>9156464.6699999999</v>
      </c>
      <c r="K165" s="13">
        <v>62.34</v>
      </c>
      <c r="M165" s="20"/>
      <c r="N165" s="20"/>
      <c r="O165" s="20"/>
      <c r="P165" s="20"/>
    </row>
    <row r="166" spans="1:16" ht="75.45" hidden="1" customHeight="1" x14ac:dyDescent="0.25">
      <c r="A166" s="10" t="s">
        <v>335</v>
      </c>
      <c r="B166" s="11" t="s">
        <v>336</v>
      </c>
      <c r="C166" s="11" t="s">
        <v>22</v>
      </c>
      <c r="D166" s="13">
        <v>0</v>
      </c>
      <c r="E166" s="13">
        <v>3479845.71</v>
      </c>
      <c r="F166" s="13">
        <v>3479845.71</v>
      </c>
      <c r="G166" s="13">
        <v>100</v>
      </c>
      <c r="H166" s="13">
        <v>3479845.71</v>
      </c>
      <c r="I166" s="13">
        <f t="shared" si="3"/>
        <v>0</v>
      </c>
      <c r="J166" s="13">
        <v>3479845.71</v>
      </c>
      <c r="K166" s="13">
        <v>100</v>
      </c>
      <c r="M166" s="20"/>
      <c r="N166" s="20"/>
      <c r="O166" s="20"/>
      <c r="P166" s="20"/>
    </row>
    <row r="167" spans="1:16" ht="75.45" hidden="1" customHeight="1" x14ac:dyDescent="0.25">
      <c r="A167" s="10" t="s">
        <v>337</v>
      </c>
      <c r="B167" s="11" t="s">
        <v>338</v>
      </c>
      <c r="C167" s="11" t="s">
        <v>22</v>
      </c>
      <c r="D167" s="13">
        <v>0</v>
      </c>
      <c r="E167" s="13">
        <v>43051327.640000001</v>
      </c>
      <c r="F167" s="13">
        <v>20116046.109999999</v>
      </c>
      <c r="G167" s="13">
        <v>46.73</v>
      </c>
      <c r="H167" s="13">
        <v>40620458.090000004</v>
      </c>
      <c r="I167" s="13">
        <f t="shared" si="3"/>
        <v>-2430869.549999997</v>
      </c>
      <c r="J167" s="13">
        <v>40620458.090000004</v>
      </c>
      <c r="K167" s="13">
        <v>49.52</v>
      </c>
      <c r="M167" s="20"/>
      <c r="N167" s="20"/>
      <c r="O167" s="20"/>
      <c r="P167" s="20"/>
    </row>
    <row r="168" spans="1:16" ht="53.85" hidden="1" customHeight="1" x14ac:dyDescent="0.25">
      <c r="A168" s="10" t="s">
        <v>339</v>
      </c>
      <c r="B168" s="11" t="s">
        <v>340</v>
      </c>
      <c r="C168" s="11" t="s">
        <v>22</v>
      </c>
      <c r="D168" s="13">
        <v>0</v>
      </c>
      <c r="E168" s="13">
        <v>0</v>
      </c>
      <c r="F168" s="13">
        <v>0</v>
      </c>
      <c r="G168" s="13" t="s">
        <v>22</v>
      </c>
      <c r="H168" s="13">
        <v>0</v>
      </c>
      <c r="I168" s="13">
        <f t="shared" si="3"/>
        <v>0</v>
      </c>
      <c r="J168" s="13">
        <v>0</v>
      </c>
      <c r="K168" s="13" t="s">
        <v>22</v>
      </c>
      <c r="M168" s="20"/>
      <c r="N168" s="20"/>
      <c r="O168" s="20"/>
      <c r="P168" s="20"/>
    </row>
    <row r="169" spans="1:16" ht="53.85" hidden="1" customHeight="1" x14ac:dyDescent="0.25">
      <c r="A169" s="10" t="s">
        <v>341</v>
      </c>
      <c r="B169" s="11" t="s">
        <v>342</v>
      </c>
      <c r="C169" s="11" t="s">
        <v>22</v>
      </c>
      <c r="D169" s="13">
        <v>37535620.109999999</v>
      </c>
      <c r="E169" s="13">
        <v>42346000</v>
      </c>
      <c r="F169" s="13">
        <v>21745827.440000001</v>
      </c>
      <c r="G169" s="13">
        <v>51.35</v>
      </c>
      <c r="H169" s="13">
        <v>42346000</v>
      </c>
      <c r="I169" s="13">
        <f t="shared" si="3"/>
        <v>0</v>
      </c>
      <c r="J169" s="13">
        <v>42346000</v>
      </c>
      <c r="K169" s="13">
        <v>51.35</v>
      </c>
      <c r="M169" s="20"/>
      <c r="N169" s="20"/>
      <c r="O169" s="20"/>
      <c r="P169" s="20"/>
    </row>
    <row r="170" spans="1:16" ht="21.6" hidden="1" customHeight="1" x14ac:dyDescent="0.25">
      <c r="A170" s="10" t="s">
        <v>343</v>
      </c>
      <c r="B170" s="11" t="s">
        <v>344</v>
      </c>
      <c r="C170" s="11" t="s">
        <v>22</v>
      </c>
      <c r="D170" s="13">
        <v>3629290.9</v>
      </c>
      <c r="E170" s="13">
        <v>2059123</v>
      </c>
      <c r="F170" s="13">
        <v>2003659.39</v>
      </c>
      <c r="G170" s="13">
        <v>97.31</v>
      </c>
      <c r="H170" s="13">
        <v>2059123</v>
      </c>
      <c r="I170" s="13">
        <f t="shared" si="3"/>
        <v>0</v>
      </c>
      <c r="J170" s="13">
        <v>2059123</v>
      </c>
      <c r="K170" s="13">
        <v>97.31</v>
      </c>
      <c r="M170" s="20"/>
      <c r="N170" s="20"/>
      <c r="O170" s="20"/>
      <c r="P170" s="20"/>
    </row>
    <row r="171" spans="1:16" ht="21.6" hidden="1" customHeight="1" x14ac:dyDescent="0.25">
      <c r="A171" s="10" t="s">
        <v>345</v>
      </c>
      <c r="B171" s="11" t="s">
        <v>346</v>
      </c>
      <c r="C171" s="11" t="s">
        <v>22</v>
      </c>
      <c r="D171" s="13">
        <v>18575928</v>
      </c>
      <c r="E171" s="13">
        <v>50302</v>
      </c>
      <c r="F171" s="13">
        <v>50302</v>
      </c>
      <c r="G171" s="13">
        <v>100</v>
      </c>
      <c r="H171" s="13">
        <v>50302</v>
      </c>
      <c r="I171" s="13">
        <f t="shared" si="3"/>
        <v>0</v>
      </c>
      <c r="J171" s="13">
        <v>50302</v>
      </c>
      <c r="K171" s="13">
        <v>100</v>
      </c>
      <c r="M171" s="20"/>
      <c r="N171" s="20"/>
      <c r="O171" s="20"/>
      <c r="P171" s="20"/>
    </row>
    <row r="172" spans="1:16" ht="21.6" hidden="1" customHeight="1" x14ac:dyDescent="0.25">
      <c r="A172" s="10" t="s">
        <v>347</v>
      </c>
      <c r="B172" s="11" t="s">
        <v>348</v>
      </c>
      <c r="C172" s="11" t="s">
        <v>22</v>
      </c>
      <c r="D172" s="13">
        <v>11649400.41</v>
      </c>
      <c r="E172" s="13">
        <v>13793737.970000001</v>
      </c>
      <c r="F172" s="13">
        <v>4733104.5999999996</v>
      </c>
      <c r="G172" s="13">
        <v>34.31</v>
      </c>
      <c r="H172" s="13">
        <v>14256928.82</v>
      </c>
      <c r="I172" s="13">
        <f t="shared" si="3"/>
        <v>463190.84999999963</v>
      </c>
      <c r="J172" s="13">
        <v>14256928.82</v>
      </c>
      <c r="K172" s="13">
        <v>33.200000000000003</v>
      </c>
      <c r="M172" s="20"/>
      <c r="N172" s="20"/>
      <c r="O172" s="20"/>
      <c r="P172" s="20"/>
    </row>
    <row r="173" spans="1:16" ht="21.6" hidden="1" customHeight="1" x14ac:dyDescent="0.25">
      <c r="A173" s="10" t="s">
        <v>349</v>
      </c>
      <c r="B173" s="11" t="s">
        <v>350</v>
      </c>
      <c r="C173" s="11" t="s">
        <v>22</v>
      </c>
      <c r="D173" s="13">
        <v>403600</v>
      </c>
      <c r="E173" s="13">
        <v>0</v>
      </c>
      <c r="F173" s="13">
        <v>0</v>
      </c>
      <c r="G173" s="13" t="s">
        <v>22</v>
      </c>
      <c r="H173" s="13">
        <v>0</v>
      </c>
      <c r="I173" s="13">
        <f t="shared" si="3"/>
        <v>0</v>
      </c>
      <c r="J173" s="13">
        <v>0</v>
      </c>
      <c r="K173" s="13" t="s">
        <v>22</v>
      </c>
      <c r="M173" s="20"/>
      <c r="N173" s="20"/>
      <c r="O173" s="20"/>
      <c r="P173" s="20"/>
    </row>
    <row r="174" spans="1:16" ht="53.85" hidden="1" customHeight="1" x14ac:dyDescent="0.25">
      <c r="A174" s="10" t="s">
        <v>351</v>
      </c>
      <c r="B174" s="11" t="s">
        <v>352</v>
      </c>
      <c r="C174" s="11" t="s">
        <v>22</v>
      </c>
      <c r="D174" s="13">
        <v>544263.12</v>
      </c>
      <c r="E174" s="13">
        <v>0</v>
      </c>
      <c r="F174" s="13">
        <v>0</v>
      </c>
      <c r="G174" s="13" t="s">
        <v>22</v>
      </c>
      <c r="H174" s="13">
        <v>0</v>
      </c>
      <c r="I174" s="13">
        <f t="shared" si="3"/>
        <v>0</v>
      </c>
      <c r="J174" s="13">
        <v>0</v>
      </c>
      <c r="K174" s="13" t="s">
        <v>22</v>
      </c>
      <c r="M174" s="20"/>
      <c r="N174" s="20"/>
      <c r="O174" s="20"/>
      <c r="P174" s="20"/>
    </row>
    <row r="175" spans="1:16" ht="14.4" hidden="1" customHeight="1" x14ac:dyDescent="0.25">
      <c r="A175" s="10" t="s">
        <v>353</v>
      </c>
      <c r="B175" s="11" t="s">
        <v>354</v>
      </c>
      <c r="C175" s="11" t="s">
        <v>22</v>
      </c>
      <c r="D175" s="13">
        <v>22007021.050000001</v>
      </c>
      <c r="E175" s="13">
        <v>30284832.559999999</v>
      </c>
      <c r="F175" s="13">
        <v>8051376.6600000001</v>
      </c>
      <c r="G175" s="13">
        <v>26.59</v>
      </c>
      <c r="H175" s="13">
        <v>33338832.559999999</v>
      </c>
      <c r="I175" s="13">
        <f t="shared" si="3"/>
        <v>3054000</v>
      </c>
      <c r="J175" s="13">
        <v>33338832.559999999</v>
      </c>
      <c r="K175" s="13">
        <v>24.15</v>
      </c>
      <c r="M175" s="20"/>
      <c r="N175" s="20"/>
      <c r="O175" s="20"/>
      <c r="P175" s="20"/>
    </row>
    <row r="176" spans="1:16" ht="21.6" customHeight="1" x14ac:dyDescent="0.25">
      <c r="A176" s="10" t="s">
        <v>355</v>
      </c>
      <c r="B176" s="11" t="s">
        <v>356</v>
      </c>
      <c r="C176" s="11" t="s">
        <v>22</v>
      </c>
      <c r="D176" s="13">
        <v>954375980.40999997</v>
      </c>
      <c r="E176" s="13">
        <v>1010238100</v>
      </c>
      <c r="F176" s="13">
        <v>573071893.58000004</v>
      </c>
      <c r="G176" s="13">
        <v>56.73</v>
      </c>
      <c r="H176" s="13">
        <v>1012490969</v>
      </c>
      <c r="I176" s="13">
        <f t="shared" si="3"/>
        <v>2252869</v>
      </c>
      <c r="J176" s="13">
        <v>1012490969</v>
      </c>
      <c r="K176" s="13">
        <v>56.6</v>
      </c>
      <c r="M176" s="20"/>
      <c r="N176" s="20"/>
      <c r="O176" s="20"/>
      <c r="P176" s="20"/>
    </row>
    <row r="177" spans="1:16" ht="32.85" hidden="1" customHeight="1" x14ac:dyDescent="0.25">
      <c r="A177" s="10" t="s">
        <v>357</v>
      </c>
      <c r="B177" s="11" t="s">
        <v>358</v>
      </c>
      <c r="C177" s="11" t="s">
        <v>22</v>
      </c>
      <c r="D177" s="13">
        <v>915980759.51999998</v>
      </c>
      <c r="E177" s="13">
        <v>955035000</v>
      </c>
      <c r="F177" s="13">
        <v>538262949.99000001</v>
      </c>
      <c r="G177" s="13">
        <v>56.36</v>
      </c>
      <c r="H177" s="13">
        <v>955035000</v>
      </c>
      <c r="I177" s="13">
        <f>H177-E177</f>
        <v>0</v>
      </c>
      <c r="J177" s="13">
        <v>955035000</v>
      </c>
      <c r="K177" s="13">
        <v>56.36</v>
      </c>
      <c r="M177" s="20"/>
      <c r="N177" s="20"/>
      <c r="O177" s="20"/>
      <c r="P177" s="20"/>
    </row>
    <row r="178" spans="1:16" ht="43.35" hidden="1" customHeight="1" x14ac:dyDescent="0.25">
      <c r="A178" s="10" t="s">
        <v>359</v>
      </c>
      <c r="B178" s="11" t="s">
        <v>360</v>
      </c>
      <c r="C178" s="11" t="s">
        <v>22</v>
      </c>
      <c r="D178" s="13">
        <v>23401075.030000001</v>
      </c>
      <c r="E178" s="13">
        <v>32353000</v>
      </c>
      <c r="F178" s="13">
        <v>14634733.140000001</v>
      </c>
      <c r="G178" s="13">
        <v>45.23</v>
      </c>
      <c r="H178" s="13">
        <v>32353000</v>
      </c>
      <c r="I178" s="13">
        <f t="shared" si="3"/>
        <v>0</v>
      </c>
      <c r="J178" s="13">
        <v>32353000</v>
      </c>
      <c r="K178" s="13">
        <v>45.23</v>
      </c>
      <c r="M178" s="20"/>
      <c r="N178" s="20"/>
      <c r="O178" s="20"/>
      <c r="P178" s="20"/>
    </row>
    <row r="179" spans="1:16" ht="64.2" hidden="1" customHeight="1" x14ac:dyDescent="0.25">
      <c r="A179" s="10" t="s">
        <v>361</v>
      </c>
      <c r="B179" s="11" t="s">
        <v>362</v>
      </c>
      <c r="C179" s="11" t="s">
        <v>22</v>
      </c>
      <c r="D179" s="13">
        <v>2949725.66</v>
      </c>
      <c r="E179" s="13">
        <v>2708000</v>
      </c>
      <c r="F179" s="13">
        <v>728742.68</v>
      </c>
      <c r="G179" s="13">
        <v>26.91</v>
      </c>
      <c r="H179" s="13">
        <v>2708000</v>
      </c>
      <c r="I179" s="13">
        <f t="shared" si="3"/>
        <v>0</v>
      </c>
      <c r="J179" s="13">
        <v>2708000</v>
      </c>
      <c r="K179" s="13">
        <v>26.91</v>
      </c>
      <c r="M179" s="20"/>
      <c r="N179" s="20"/>
      <c r="O179" s="20"/>
      <c r="P179" s="20"/>
    </row>
    <row r="180" spans="1:16" ht="53.85" hidden="1" customHeight="1" x14ac:dyDescent="0.25">
      <c r="A180" s="10" t="s">
        <v>363</v>
      </c>
      <c r="B180" s="11" t="s">
        <v>364</v>
      </c>
      <c r="C180" s="11" t="s">
        <v>22</v>
      </c>
      <c r="D180" s="13">
        <v>11970624.66</v>
      </c>
      <c r="E180" s="13">
        <v>20036000</v>
      </c>
      <c r="F180" s="13">
        <v>19389752.800000001</v>
      </c>
      <c r="G180" s="13">
        <v>96.77</v>
      </c>
      <c r="H180" s="13">
        <v>22288869</v>
      </c>
      <c r="I180" s="13">
        <f t="shared" si="3"/>
        <v>2252869</v>
      </c>
      <c r="J180" s="13">
        <v>22288869</v>
      </c>
      <c r="K180" s="13">
        <v>86.99</v>
      </c>
      <c r="M180" s="20"/>
      <c r="N180" s="20"/>
      <c r="O180" s="20"/>
      <c r="P180" s="20"/>
    </row>
    <row r="181" spans="1:16" ht="53.85" hidden="1" customHeight="1" x14ac:dyDescent="0.25">
      <c r="A181" s="10" t="s">
        <v>365</v>
      </c>
      <c r="B181" s="11" t="s">
        <v>366</v>
      </c>
      <c r="C181" s="11" t="s">
        <v>22</v>
      </c>
      <c r="D181" s="13">
        <v>0</v>
      </c>
      <c r="E181" s="13">
        <v>14100</v>
      </c>
      <c r="F181" s="13">
        <v>0</v>
      </c>
      <c r="G181" s="13">
        <v>0</v>
      </c>
      <c r="H181" s="13">
        <v>14100</v>
      </c>
      <c r="I181" s="13">
        <f t="shared" si="3"/>
        <v>0</v>
      </c>
      <c r="J181" s="13">
        <v>14100</v>
      </c>
      <c r="K181" s="13">
        <v>0</v>
      </c>
      <c r="M181" s="20"/>
      <c r="N181" s="20"/>
      <c r="O181" s="20"/>
      <c r="P181" s="20"/>
    </row>
    <row r="182" spans="1:16" ht="32.85" hidden="1" customHeight="1" x14ac:dyDescent="0.25">
      <c r="A182" s="10" t="s">
        <v>367</v>
      </c>
      <c r="B182" s="11" t="s">
        <v>368</v>
      </c>
      <c r="C182" s="11" t="s">
        <v>22</v>
      </c>
      <c r="D182" s="13">
        <v>73795.539999999994</v>
      </c>
      <c r="E182" s="13">
        <v>92000</v>
      </c>
      <c r="F182" s="13">
        <v>55714.97</v>
      </c>
      <c r="G182" s="13">
        <v>60.56</v>
      </c>
      <c r="H182" s="13">
        <v>92000</v>
      </c>
      <c r="I182" s="13">
        <f t="shared" si="3"/>
        <v>0</v>
      </c>
      <c r="J182" s="13">
        <v>92000</v>
      </c>
      <c r="K182" s="13">
        <v>60.56</v>
      </c>
      <c r="M182" s="20"/>
      <c r="N182" s="20"/>
      <c r="O182" s="20"/>
      <c r="P182" s="20"/>
    </row>
    <row r="183" spans="1:16" ht="14.4" customHeight="1" x14ac:dyDescent="0.25">
      <c r="A183" s="10" t="s">
        <v>369</v>
      </c>
      <c r="B183" s="11" t="s">
        <v>370</v>
      </c>
      <c r="C183" s="11" t="s">
        <v>22</v>
      </c>
      <c r="D183" s="13">
        <v>38280264.119999997</v>
      </c>
      <c r="E183" s="13">
        <v>39661809.520000003</v>
      </c>
      <c r="F183" s="13">
        <v>41897285.619999997</v>
      </c>
      <c r="G183" s="13">
        <v>105.64</v>
      </c>
      <c r="H183" s="13">
        <f>49014537.06+26053000</f>
        <v>75067537.060000002</v>
      </c>
      <c r="I183" s="13">
        <f t="shared" si="3"/>
        <v>35405727.539999999</v>
      </c>
      <c r="J183" s="13">
        <f>49014537.06+26053000</f>
        <v>75067537.060000002</v>
      </c>
      <c r="K183" s="13">
        <v>85.48</v>
      </c>
      <c r="M183" s="20"/>
      <c r="N183" s="20"/>
      <c r="O183" s="20"/>
      <c r="P183" s="20"/>
    </row>
    <row r="184" spans="1:16" ht="64.2" hidden="1" customHeight="1" x14ac:dyDescent="0.25">
      <c r="A184" s="10" t="s">
        <v>371</v>
      </c>
      <c r="B184" s="11" t="s">
        <v>372</v>
      </c>
      <c r="C184" s="11" t="s">
        <v>22</v>
      </c>
      <c r="D184" s="13">
        <v>647022.61</v>
      </c>
      <c r="E184" s="13">
        <v>1913809.52</v>
      </c>
      <c r="F184" s="13">
        <v>1169647.56</v>
      </c>
      <c r="G184" s="13">
        <v>61.12</v>
      </c>
      <c r="H184" s="13">
        <v>1913809.52</v>
      </c>
      <c r="I184" s="13">
        <f t="shared" si="3"/>
        <v>0</v>
      </c>
      <c r="J184" s="13">
        <v>1913809.52</v>
      </c>
      <c r="K184" s="13">
        <v>61.12</v>
      </c>
      <c r="M184" s="20"/>
      <c r="N184" s="20"/>
      <c r="O184" s="20"/>
      <c r="P184" s="20"/>
    </row>
    <row r="185" spans="1:16" ht="96.15" hidden="1" customHeight="1" x14ac:dyDescent="0.25">
      <c r="A185" s="10" t="s">
        <v>373</v>
      </c>
      <c r="B185" s="11" t="s">
        <v>374</v>
      </c>
      <c r="C185" s="11" t="s">
        <v>22</v>
      </c>
      <c r="D185" s="13">
        <v>37043241.509999998</v>
      </c>
      <c r="E185" s="13">
        <v>37748000</v>
      </c>
      <c r="F185" s="13">
        <v>40727638.060000002</v>
      </c>
      <c r="G185" s="13">
        <v>107.89</v>
      </c>
      <c r="H185" s="13">
        <v>44921000</v>
      </c>
      <c r="I185" s="13">
        <f t="shared" si="3"/>
        <v>7173000</v>
      </c>
      <c r="J185" s="13">
        <v>44921000</v>
      </c>
      <c r="K185" s="13">
        <v>90.67</v>
      </c>
      <c r="M185" s="20"/>
      <c r="N185" s="20"/>
      <c r="O185" s="20"/>
      <c r="P185" s="20"/>
    </row>
    <row r="186" spans="1:16" ht="21.6" hidden="1" customHeight="1" x14ac:dyDescent="0.25">
      <c r="A186" s="10" t="s">
        <v>375</v>
      </c>
      <c r="B186" s="11" t="s">
        <v>376</v>
      </c>
      <c r="C186" s="11" t="s">
        <v>22</v>
      </c>
      <c r="D186" s="13">
        <v>590000</v>
      </c>
      <c r="E186" s="13">
        <v>0</v>
      </c>
      <c r="F186" s="13">
        <v>0</v>
      </c>
      <c r="G186" s="13" t="s">
        <v>22</v>
      </c>
      <c r="H186" s="13">
        <v>2179727.54</v>
      </c>
      <c r="I186" s="13">
        <f t="shared" si="3"/>
        <v>2179727.54</v>
      </c>
      <c r="J186" s="13">
        <v>2179727.54</v>
      </c>
      <c r="K186" s="13">
        <v>0</v>
      </c>
      <c r="M186" s="20"/>
      <c r="N186" s="20"/>
      <c r="O186" s="20"/>
      <c r="P186" s="20"/>
    </row>
    <row r="187" spans="1:16" ht="14.4" customHeight="1" x14ac:dyDescent="0.25">
      <c r="A187" s="10" t="s">
        <v>377</v>
      </c>
      <c r="B187" s="11" t="s">
        <v>378</v>
      </c>
      <c r="C187" s="12" t="s">
        <v>22</v>
      </c>
      <c r="D187" s="13">
        <v>31240106.59</v>
      </c>
      <c r="E187" s="13">
        <v>619379.5</v>
      </c>
      <c r="F187" s="13">
        <v>53509572.859999999</v>
      </c>
      <c r="G187" s="13">
        <v>8639.2199999999993</v>
      </c>
      <c r="H187" s="13">
        <f>53509572.86-27600-65000</f>
        <v>53416972.859999999</v>
      </c>
      <c r="I187" s="13">
        <f t="shared" si="3"/>
        <v>52797593.359999999</v>
      </c>
      <c r="J187" s="13">
        <f>53509572.86-27600-65000</f>
        <v>53416972.859999999</v>
      </c>
      <c r="K187" s="13">
        <v>100</v>
      </c>
      <c r="M187" s="20"/>
      <c r="N187" s="20"/>
      <c r="O187" s="20"/>
      <c r="P187" s="20"/>
    </row>
    <row r="188" spans="1:16" ht="21.6" hidden="1" customHeight="1" x14ac:dyDescent="0.25">
      <c r="A188" s="10" t="s">
        <v>379</v>
      </c>
      <c r="B188" s="11" t="s">
        <v>380</v>
      </c>
      <c r="C188" s="11" t="s">
        <v>22</v>
      </c>
      <c r="D188" s="13">
        <v>31240106.59</v>
      </c>
      <c r="E188" s="13">
        <v>619379.5</v>
      </c>
      <c r="F188" s="13">
        <v>53509572.859999999</v>
      </c>
      <c r="G188" s="13">
        <v>8639.2199999999993</v>
      </c>
      <c r="H188" s="13">
        <v>53509572.859999999</v>
      </c>
      <c r="I188" s="13">
        <v>52890193.359999999</v>
      </c>
      <c r="J188" s="13">
        <v>53509572.859999999</v>
      </c>
      <c r="K188" s="13">
        <v>100</v>
      </c>
      <c r="M188" s="20"/>
      <c r="N188" s="20"/>
      <c r="O188" s="20"/>
      <c r="P188" s="20"/>
    </row>
    <row r="189" spans="1:16" ht="21.6" hidden="1" customHeight="1" x14ac:dyDescent="0.25">
      <c r="A189" s="10" t="s">
        <v>381</v>
      </c>
      <c r="B189" s="11" t="s">
        <v>380</v>
      </c>
      <c r="C189" s="11" t="s">
        <v>22</v>
      </c>
      <c r="D189" s="13">
        <v>31240106.59</v>
      </c>
      <c r="E189" s="13">
        <v>619379.5</v>
      </c>
      <c r="F189" s="13">
        <v>53509572.859999999</v>
      </c>
      <c r="G189" s="13">
        <v>8639.2199999999993</v>
      </c>
      <c r="H189" s="13">
        <v>53509572.859999999</v>
      </c>
      <c r="I189" s="13">
        <v>52890193.359999999</v>
      </c>
      <c r="J189" s="13">
        <v>53509572.859999999</v>
      </c>
      <c r="K189" s="13">
        <v>100</v>
      </c>
      <c r="M189" s="20"/>
      <c r="N189" s="20"/>
      <c r="O189" s="20"/>
      <c r="P189" s="20"/>
    </row>
    <row r="190" spans="1:16" ht="53.85" hidden="1" customHeight="1" x14ac:dyDescent="0.25">
      <c r="A190" s="10" t="s">
        <v>382</v>
      </c>
      <c r="B190" s="11" t="s">
        <v>383</v>
      </c>
      <c r="C190" s="12" t="s">
        <v>22</v>
      </c>
      <c r="D190" s="13">
        <v>0</v>
      </c>
      <c r="E190" s="13">
        <v>0</v>
      </c>
      <c r="F190" s="13">
        <v>0</v>
      </c>
      <c r="G190" s="13" t="s">
        <v>22</v>
      </c>
      <c r="H190" s="13">
        <v>0</v>
      </c>
      <c r="I190" s="13">
        <v>0</v>
      </c>
      <c r="J190" s="13">
        <v>0</v>
      </c>
      <c r="K190" s="13" t="s">
        <v>22</v>
      </c>
      <c r="M190" s="20"/>
      <c r="N190" s="20"/>
      <c r="O190" s="20"/>
      <c r="P190" s="20"/>
    </row>
    <row r="191" spans="1:16" ht="21.6" hidden="1" customHeight="1" x14ac:dyDescent="0.25">
      <c r="A191" s="10" t="s">
        <v>384</v>
      </c>
      <c r="B191" s="11" t="s">
        <v>385</v>
      </c>
      <c r="C191" s="11" t="s">
        <v>22</v>
      </c>
      <c r="D191" s="13">
        <v>0</v>
      </c>
      <c r="E191" s="13">
        <v>0</v>
      </c>
      <c r="F191" s="13">
        <v>0</v>
      </c>
      <c r="G191" s="13" t="s">
        <v>22</v>
      </c>
      <c r="H191" s="13">
        <v>0</v>
      </c>
      <c r="I191" s="13">
        <v>0</v>
      </c>
      <c r="J191" s="13">
        <v>0</v>
      </c>
      <c r="K191" s="13" t="s">
        <v>22</v>
      </c>
      <c r="M191" s="20"/>
      <c r="N191" s="20"/>
      <c r="O191" s="20"/>
      <c r="P191" s="20"/>
    </row>
    <row r="192" spans="1:16" ht="32.85" hidden="1" customHeight="1" x14ac:dyDescent="0.25">
      <c r="A192" s="10" t="s">
        <v>386</v>
      </c>
      <c r="B192" s="11" t="s">
        <v>387</v>
      </c>
      <c r="C192" s="11" t="s">
        <v>22</v>
      </c>
      <c r="D192" s="13">
        <v>0</v>
      </c>
      <c r="E192" s="13">
        <v>0</v>
      </c>
      <c r="F192" s="13">
        <v>0</v>
      </c>
      <c r="G192" s="13" t="s">
        <v>22</v>
      </c>
      <c r="H192" s="13">
        <v>0</v>
      </c>
      <c r="I192" s="13">
        <v>0</v>
      </c>
      <c r="J192" s="13">
        <v>0</v>
      </c>
      <c r="K192" s="13" t="s">
        <v>22</v>
      </c>
      <c r="M192" s="20"/>
      <c r="N192" s="20"/>
      <c r="O192" s="20"/>
      <c r="P192" s="20"/>
    </row>
    <row r="193" spans="1:16" ht="43.35" customHeight="1" x14ac:dyDescent="0.25">
      <c r="A193" s="10" t="s">
        <v>388</v>
      </c>
      <c r="B193" s="11" t="s">
        <v>389</v>
      </c>
      <c r="C193" s="12" t="s">
        <v>22</v>
      </c>
      <c r="D193" s="13">
        <v>-193356</v>
      </c>
      <c r="E193" s="13">
        <v>0</v>
      </c>
      <c r="F193" s="13">
        <v>-3008014.46</v>
      </c>
      <c r="G193" s="13" t="s">
        <v>22</v>
      </c>
      <c r="H193" s="13">
        <v>0</v>
      </c>
      <c r="I193" s="13">
        <v>0</v>
      </c>
      <c r="J193" s="13">
        <v>0</v>
      </c>
      <c r="K193" s="13" t="s">
        <v>22</v>
      </c>
      <c r="M193" s="20">
        <v>146702.32999999999</v>
      </c>
      <c r="N193" s="20"/>
      <c r="O193" s="20">
        <v>215000</v>
      </c>
      <c r="P193" s="20"/>
    </row>
    <row r="194" spans="1:16" ht="43.35" hidden="1" customHeight="1" x14ac:dyDescent="0.25">
      <c r="A194" s="10" t="s">
        <v>390</v>
      </c>
      <c r="B194" s="11" t="s">
        <v>391</v>
      </c>
      <c r="C194" s="11" t="s">
        <v>22</v>
      </c>
      <c r="D194" s="13">
        <v>-193356</v>
      </c>
      <c r="E194" s="13">
        <v>0</v>
      </c>
      <c r="F194" s="13">
        <v>-3008014.46</v>
      </c>
      <c r="G194" s="13" t="s">
        <v>22</v>
      </c>
      <c r="H194" s="13">
        <v>0</v>
      </c>
      <c r="I194" s="13">
        <v>0</v>
      </c>
      <c r="J194" s="13">
        <v>0</v>
      </c>
      <c r="K194" s="13" t="s">
        <v>22</v>
      </c>
      <c r="M194" s="20"/>
      <c r="N194" s="20"/>
      <c r="O194" s="20"/>
      <c r="P194" s="20"/>
    </row>
    <row r="195" spans="1:16" ht="21.6" hidden="1" customHeight="1" x14ac:dyDescent="0.25">
      <c r="A195" s="10" t="s">
        <v>392</v>
      </c>
      <c r="B195" s="11" t="s">
        <v>393</v>
      </c>
      <c r="C195" s="11" t="s">
        <v>22</v>
      </c>
      <c r="D195" s="13">
        <v>0</v>
      </c>
      <c r="E195" s="13">
        <v>0</v>
      </c>
      <c r="F195" s="13">
        <v>0</v>
      </c>
      <c r="G195" s="13" t="s">
        <v>22</v>
      </c>
      <c r="H195" s="13">
        <v>0</v>
      </c>
      <c r="I195" s="13">
        <v>0</v>
      </c>
      <c r="J195" s="13">
        <v>0</v>
      </c>
      <c r="K195" s="13" t="s">
        <v>22</v>
      </c>
      <c r="M195" s="20"/>
      <c r="N195" s="20"/>
      <c r="O195" s="20"/>
      <c r="P195" s="20"/>
    </row>
    <row r="196" spans="1:16" ht="32.85" hidden="1" customHeight="1" x14ac:dyDescent="0.25">
      <c r="A196" s="10" t="s">
        <v>394</v>
      </c>
      <c r="B196" s="11" t="s">
        <v>395</v>
      </c>
      <c r="C196" s="11" t="s">
        <v>22</v>
      </c>
      <c r="D196" s="13">
        <v>-193355.99</v>
      </c>
      <c r="E196" s="13">
        <v>0</v>
      </c>
      <c r="F196" s="13">
        <v>0</v>
      </c>
      <c r="G196" s="13" t="s">
        <v>22</v>
      </c>
      <c r="H196" s="13">
        <v>0</v>
      </c>
      <c r="I196" s="13">
        <v>0</v>
      </c>
      <c r="J196" s="13">
        <v>0</v>
      </c>
      <c r="K196" s="13" t="s">
        <v>22</v>
      </c>
      <c r="M196" s="20"/>
      <c r="N196" s="20"/>
      <c r="O196" s="20"/>
      <c r="P196" s="20"/>
    </row>
    <row r="197" spans="1:16" ht="43.35" hidden="1" customHeight="1" x14ac:dyDescent="0.25">
      <c r="A197" s="10" t="s">
        <v>396</v>
      </c>
      <c r="B197" s="11" t="s">
        <v>397</v>
      </c>
      <c r="C197" s="11" t="s">
        <v>22</v>
      </c>
      <c r="D197" s="13">
        <v>-0.01</v>
      </c>
      <c r="E197" s="13">
        <v>0</v>
      </c>
      <c r="F197" s="13">
        <v>-3008014.46</v>
      </c>
      <c r="G197" s="13" t="s">
        <v>22</v>
      </c>
      <c r="H197" s="13">
        <v>0</v>
      </c>
      <c r="I197" s="13">
        <v>0</v>
      </c>
      <c r="J197" s="13">
        <v>0</v>
      </c>
      <c r="K197" s="13" t="s">
        <v>22</v>
      </c>
      <c r="M197" s="20"/>
      <c r="N197" s="20"/>
      <c r="O197" s="20"/>
      <c r="P197" s="20"/>
    </row>
    <row r="198" spans="1:16" ht="14.4" customHeight="1" x14ac:dyDescent="0.25">
      <c r="A198" s="14" t="s">
        <v>22</v>
      </c>
      <c r="B198" s="15" t="s">
        <v>398</v>
      </c>
      <c r="C198" s="16" t="s">
        <v>22</v>
      </c>
      <c r="D198" s="17">
        <v>2196530862.9400001</v>
      </c>
      <c r="E198" s="17">
        <v>2372255250.5599999</v>
      </c>
      <c r="F198" s="17">
        <v>1462827639.5999999</v>
      </c>
      <c r="G198" s="17">
        <v>61.66</v>
      </c>
      <c r="H198" s="17">
        <f>H155+H6</f>
        <v>2558126163.3699999</v>
      </c>
      <c r="I198" s="17">
        <f>I155+I6</f>
        <v>185870912.81</v>
      </c>
      <c r="J198" s="17">
        <f t="shared" ref="J198" si="4">J155+J6</f>
        <v>2558126163.3699999</v>
      </c>
      <c r="K198" s="17">
        <v>57.55</v>
      </c>
      <c r="M198" s="20">
        <v>2430869.5499999998</v>
      </c>
      <c r="N198" s="20"/>
      <c r="O198" s="20">
        <v>13335012.529999999</v>
      </c>
      <c r="P198" s="20"/>
    </row>
    <row r="199" spans="1:16" x14ac:dyDescent="0.25">
      <c r="M199" s="20">
        <v>9560000</v>
      </c>
      <c r="N199" s="20"/>
      <c r="O199" s="20">
        <v>8000000</v>
      </c>
      <c r="P199" s="20"/>
    </row>
    <row r="200" spans="1:16" x14ac:dyDescent="0.25">
      <c r="I200" s="20">
        <f>E198-J198</f>
        <v>-185870912.80999994</v>
      </c>
      <c r="M200" s="20"/>
      <c r="N200" s="20"/>
      <c r="O200" s="20">
        <v>8400000</v>
      </c>
      <c r="P200" s="20"/>
    </row>
    <row r="201" spans="1:16" x14ac:dyDescent="0.25">
      <c r="M201" s="20"/>
      <c r="N201" s="20"/>
      <c r="O201" s="20">
        <v>22574283.16</v>
      </c>
      <c r="P201" s="20"/>
    </row>
    <row r="202" spans="1:16" x14ac:dyDescent="0.25">
      <c r="M202" s="20"/>
      <c r="N202" s="20"/>
      <c r="O202" s="20">
        <v>700000</v>
      </c>
      <c r="P202" s="20"/>
    </row>
    <row r="203" spans="1:16" x14ac:dyDescent="0.25">
      <c r="M203" s="20"/>
      <c r="N203" s="20"/>
      <c r="O203" s="20">
        <v>265000</v>
      </c>
      <c r="P203" s="20"/>
    </row>
    <row r="204" spans="1:16" x14ac:dyDescent="0.25">
      <c r="M204" s="20"/>
      <c r="N204" s="20"/>
      <c r="O204" s="20">
        <v>463190.85</v>
      </c>
      <c r="P204" s="20"/>
    </row>
    <row r="205" spans="1:16" x14ac:dyDescent="0.25">
      <c r="M205" s="20"/>
      <c r="N205" s="20"/>
      <c r="O205" s="20">
        <v>7173000</v>
      </c>
      <c r="P205" s="20"/>
    </row>
    <row r="206" spans="1:16" x14ac:dyDescent="0.25">
      <c r="M206" s="20"/>
      <c r="N206" s="20"/>
      <c r="O206" s="20">
        <v>26053000</v>
      </c>
      <c r="P206" s="20"/>
    </row>
    <row r="207" spans="1:16" x14ac:dyDescent="0.25">
      <c r="M207" s="20"/>
      <c r="N207" s="20"/>
      <c r="O207" s="20">
        <v>3054000</v>
      </c>
      <c r="P207" s="20"/>
    </row>
    <row r="208" spans="1:16" x14ac:dyDescent="0.25">
      <c r="M208" s="20"/>
      <c r="N208" s="20"/>
      <c r="O208" s="20">
        <v>3000000</v>
      </c>
      <c r="P208" s="20"/>
    </row>
    <row r="209" spans="13:16" x14ac:dyDescent="0.25">
      <c r="M209" s="20"/>
      <c r="N209" s="20"/>
      <c r="O209" s="20">
        <v>1914727.54</v>
      </c>
      <c r="P209" s="20"/>
    </row>
    <row r="210" spans="13:16" x14ac:dyDescent="0.25">
      <c r="M210" s="20"/>
      <c r="N210" s="20"/>
      <c r="O210" s="20">
        <v>2252869</v>
      </c>
      <c r="P210" s="20"/>
    </row>
    <row r="211" spans="13:16" x14ac:dyDescent="0.25">
      <c r="M211" s="20">
        <f t="shared" ref="M211:N211" si="5">SUM(M193:M210)</f>
        <v>12137571.879999999</v>
      </c>
      <c r="N211" s="20">
        <f t="shared" si="5"/>
        <v>0</v>
      </c>
      <c r="O211" s="20">
        <f>SUM(O193:O210)</f>
        <v>97400083.079999998</v>
      </c>
      <c r="P211" s="20"/>
    </row>
    <row r="213" spans="13:16" x14ac:dyDescent="0.25">
      <c r="O213" s="20">
        <f>O211-M211</f>
        <v>85262511.200000003</v>
      </c>
    </row>
    <row r="214" spans="13:16" x14ac:dyDescent="0.25">
      <c r="O214">
        <v>85047511.200000003</v>
      </c>
    </row>
    <row r="215" spans="13:16" x14ac:dyDescent="0.25">
      <c r="O215" s="20">
        <f>O213-O214</f>
        <v>215000</v>
      </c>
    </row>
  </sheetData>
  <mergeCells count="2">
    <mergeCell ref="A1:K1"/>
    <mergeCell ref="A2:K2"/>
  </mergeCells>
  <pageMargins left="0.39370078740157483" right="0.39370078740157483" top="0" bottom="0" header="0.31496062992125984" footer="0.31496062992125984"/>
  <pageSetup paperSize="9" scale="80" orientation="landscape" r:id="rId1"/>
  <headerFooter differentFirst="1">
    <oddFooter>&amp;C&amp;P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"/>
  <sheetViews>
    <sheetView workbookViewId="0"/>
  </sheetViews>
  <sheetFormatPr defaultRowHeight="13.2" x14ac:dyDescent="0.25"/>
  <cols>
    <col min="1" max="1" width="124.77734375" customWidth="1"/>
  </cols>
  <sheetData>
    <row r="1" spans="1:1" ht="48.75" customHeight="1" x14ac:dyDescent="0.25">
      <c r="A1" s="18" t="s">
        <v>399</v>
      </c>
    </row>
  </sheetData>
  <pageMargins left="0.39370080000000002" right="0.39370080000000002" top="0.39370080000000002" bottom="0.39370080000000002" header="0.3" footer="0.3"/>
  <pageSetup paperSize="9" orientation="landscape"/>
  <headerFooter differentFirst="1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для ксп</vt:lpstr>
      <vt:lpstr>Table1</vt:lpstr>
      <vt:lpstr>Table2</vt:lpstr>
      <vt:lpstr>Table1!Заголовки_для_печати</vt:lpstr>
      <vt:lpstr>'для ксп'!Заголовки_для_печати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2024-09-13T07:29:09Z</dcterms:modified>
</cp:coreProperties>
</file>