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75" windowWidth="15570" windowHeight="11820"/>
  </bookViews>
  <sheets>
    <sheet name="14.05.12" sheetId="1" r:id="rId1"/>
    <sheet name="10-13А" sheetId="2" r:id="rId2"/>
    <sheet name="10-13" sheetId="3" r:id="rId3"/>
    <sheet name="10-44" sheetId="4" r:id="rId4"/>
  </sheets>
  <calcPr calcId="144525"/>
</workbook>
</file>

<file path=xl/calcChain.xml><?xml version="1.0" encoding="utf-8"?>
<calcChain xmlns="http://schemas.openxmlformats.org/spreadsheetml/2006/main">
  <c r="L19" i="3" l="1"/>
  <c r="L29" i="3"/>
  <c r="L32" i="2"/>
  <c r="F32" i="2"/>
  <c r="O32" i="1"/>
  <c r="K32" i="1"/>
  <c r="P9" i="1"/>
  <c r="P10" i="1"/>
  <c r="P11" i="1"/>
  <c r="P12" i="1"/>
  <c r="P13" i="1"/>
  <c r="P15" i="1"/>
  <c r="P16" i="1"/>
  <c r="P17" i="1"/>
  <c r="P18" i="1"/>
  <c r="P20" i="1"/>
  <c r="P21" i="1"/>
  <c r="P22" i="1"/>
  <c r="P23" i="1"/>
  <c r="P24" i="1"/>
  <c r="P25" i="1"/>
  <c r="P26" i="1"/>
  <c r="P27" i="1"/>
  <c r="P28" i="1"/>
  <c r="P30" i="1"/>
  <c r="P31" i="1"/>
  <c r="P33" i="1"/>
  <c r="P34" i="1"/>
  <c r="P36" i="1"/>
  <c r="P37" i="1"/>
  <c r="P38" i="1"/>
  <c r="P39" i="1"/>
  <c r="P8" i="1"/>
  <c r="R9" i="1"/>
  <c r="S9" i="1"/>
  <c r="R10" i="1"/>
  <c r="S10" i="1"/>
  <c r="R11" i="1"/>
  <c r="S11" i="1"/>
  <c r="R12" i="1"/>
  <c r="S12" i="1"/>
  <c r="R13" i="1"/>
  <c r="S13" i="1"/>
  <c r="R15" i="1"/>
  <c r="S15" i="1"/>
  <c r="R16" i="1"/>
  <c r="S16" i="1"/>
  <c r="R17" i="1"/>
  <c r="S17" i="1"/>
  <c r="R18" i="1"/>
  <c r="S18" i="1"/>
  <c r="R19" i="1"/>
  <c r="P19" i="1" s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P29" i="1" s="1"/>
  <c r="R30" i="1"/>
  <c r="S30" i="1"/>
  <c r="R31" i="1"/>
  <c r="S31" i="1"/>
  <c r="R33" i="1"/>
  <c r="S33" i="1"/>
  <c r="R34" i="1"/>
  <c r="S34" i="1"/>
  <c r="R36" i="1"/>
  <c r="S36" i="1"/>
  <c r="R37" i="1"/>
  <c r="S37" i="1"/>
  <c r="R38" i="1"/>
  <c r="S38" i="1"/>
  <c r="R39" i="1"/>
  <c r="S39" i="1"/>
  <c r="S8" i="1"/>
  <c r="R8" i="1"/>
  <c r="Q9" i="1"/>
  <c r="Q8" i="1"/>
  <c r="Q12" i="1"/>
  <c r="Q13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30" i="1"/>
  <c r="Q31" i="1"/>
  <c r="Q32" i="1"/>
  <c r="Q33" i="1"/>
  <c r="Q34" i="1"/>
  <c r="Q36" i="1"/>
  <c r="Q37" i="1"/>
  <c r="Q38" i="1"/>
  <c r="Q39" i="1"/>
  <c r="Q11" i="1"/>
  <c r="L29" i="4" l="1"/>
  <c r="L22" i="4"/>
  <c r="F29" i="4"/>
  <c r="F22" i="4"/>
  <c r="L39" i="4"/>
  <c r="F39" i="4"/>
  <c r="L37" i="4"/>
  <c r="F37" i="4"/>
  <c r="L36" i="4"/>
  <c r="F36" i="4"/>
  <c r="L35" i="4"/>
  <c r="F35" i="4"/>
  <c r="L34" i="4"/>
  <c r="F34" i="4"/>
  <c r="L32" i="4"/>
  <c r="R32" i="1" s="1"/>
  <c r="P32" i="1" s="1"/>
  <c r="F32" i="4"/>
  <c r="L31" i="4"/>
  <c r="H31" i="4"/>
  <c r="H40" i="4" s="1"/>
  <c r="F31" i="4"/>
  <c r="L30" i="4"/>
  <c r="F30" i="4"/>
  <c r="L25" i="4"/>
  <c r="F25" i="4"/>
  <c r="L20" i="4"/>
  <c r="F20" i="4"/>
  <c r="L16" i="4"/>
  <c r="F16" i="4"/>
  <c r="L15" i="4"/>
  <c r="F15" i="4"/>
  <c r="L14" i="4"/>
  <c r="F14" i="4"/>
  <c r="L11" i="4"/>
  <c r="F11" i="4"/>
  <c r="L10" i="4"/>
  <c r="F10" i="4"/>
  <c r="L8" i="4"/>
  <c r="L40" i="4" s="1"/>
  <c r="F8" i="4"/>
  <c r="F40" i="4" s="1"/>
  <c r="L32" i="3"/>
  <c r="L30" i="3"/>
  <c r="L20" i="3"/>
  <c r="F32" i="3"/>
  <c r="F30" i="3"/>
  <c r="F20" i="3"/>
  <c r="L39" i="3"/>
  <c r="F39" i="3"/>
  <c r="L37" i="3"/>
  <c r="F37" i="3"/>
  <c r="L36" i="3"/>
  <c r="F36" i="3"/>
  <c r="L35" i="3"/>
  <c r="R35" i="1" s="1"/>
  <c r="P35" i="1" s="1"/>
  <c r="F35" i="3"/>
  <c r="L34" i="3"/>
  <c r="F34" i="3"/>
  <c r="L31" i="3"/>
  <c r="H31" i="3"/>
  <c r="H40" i="3" s="1"/>
  <c r="F31" i="3"/>
  <c r="L25" i="3"/>
  <c r="F25" i="3"/>
  <c r="L16" i="3"/>
  <c r="F16" i="3"/>
  <c r="L15" i="3"/>
  <c r="F15" i="3"/>
  <c r="L14" i="3"/>
  <c r="R14" i="1" s="1"/>
  <c r="F14" i="3"/>
  <c r="L11" i="3"/>
  <c r="F11" i="3"/>
  <c r="L10" i="3"/>
  <c r="F10" i="3"/>
  <c r="L8" i="3"/>
  <c r="L40" i="3" s="1"/>
  <c r="F8" i="3"/>
  <c r="F40" i="3" s="1"/>
  <c r="L39" i="2"/>
  <c r="L37" i="2"/>
  <c r="L36" i="2"/>
  <c r="L35" i="2"/>
  <c r="L34" i="2"/>
  <c r="L31" i="2"/>
  <c r="L25" i="2"/>
  <c r="L16" i="2"/>
  <c r="L15" i="2"/>
  <c r="L14" i="2"/>
  <c r="L11" i="2"/>
  <c r="L10" i="2"/>
  <c r="L8" i="2"/>
  <c r="L40" i="2" s="1"/>
  <c r="F39" i="2"/>
  <c r="F37" i="2"/>
  <c r="F36" i="2"/>
  <c r="F35" i="2"/>
  <c r="F34" i="2"/>
  <c r="H31" i="2"/>
  <c r="H40" i="2" s="1"/>
  <c r="F31" i="2"/>
  <c r="F25" i="2"/>
  <c r="F16" i="2"/>
  <c r="F15" i="2"/>
  <c r="F14" i="2"/>
  <c r="F11" i="2"/>
  <c r="F10" i="2"/>
  <c r="F8" i="2"/>
  <c r="F40" i="2" s="1"/>
  <c r="O39" i="1"/>
  <c r="M39" i="1"/>
  <c r="K39" i="1"/>
  <c r="F39" i="1"/>
  <c r="O37" i="1"/>
  <c r="M37" i="1"/>
  <c r="K37" i="1"/>
  <c r="F37" i="1"/>
  <c r="O36" i="1"/>
  <c r="M36" i="1"/>
  <c r="K36" i="1"/>
  <c r="F36" i="1"/>
  <c r="O35" i="1"/>
  <c r="M35" i="1"/>
  <c r="Q35" i="1" s="1"/>
  <c r="S35" i="1" s="1"/>
  <c r="K35" i="1"/>
  <c r="F35" i="1"/>
  <c r="O34" i="1"/>
  <c r="M34" i="1"/>
  <c r="K34" i="1"/>
  <c r="F34" i="1"/>
  <c r="M32" i="1"/>
  <c r="F32" i="1"/>
  <c r="O31" i="1"/>
  <c r="M31" i="1"/>
  <c r="K31" i="1"/>
  <c r="H31" i="1"/>
  <c r="H40" i="1" s="1"/>
  <c r="F31" i="1"/>
  <c r="M30" i="1"/>
  <c r="F30" i="1"/>
  <c r="O29" i="1"/>
  <c r="M29" i="1"/>
  <c r="Q29" i="1" s="1"/>
  <c r="S29" i="1" s="1"/>
  <c r="F29" i="1"/>
  <c r="O25" i="1"/>
  <c r="M25" i="1"/>
  <c r="K25" i="1"/>
  <c r="F25" i="1"/>
  <c r="O22" i="1"/>
  <c r="F22" i="1"/>
  <c r="O20" i="1"/>
  <c r="M20" i="1"/>
  <c r="F20" i="1"/>
  <c r="O16" i="1"/>
  <c r="M16" i="1"/>
  <c r="K16" i="1"/>
  <c r="F16" i="1"/>
  <c r="O15" i="1"/>
  <c r="M15" i="1"/>
  <c r="K15" i="1"/>
  <c r="F15" i="1"/>
  <c r="O14" i="1"/>
  <c r="M14" i="1"/>
  <c r="Q14" i="1" s="1"/>
  <c r="K14" i="1"/>
  <c r="F14" i="1"/>
  <c r="O11" i="1"/>
  <c r="M11" i="1"/>
  <c r="K11" i="1"/>
  <c r="F11" i="1"/>
  <c r="F10" i="1"/>
  <c r="O8" i="1"/>
  <c r="O40" i="1" s="1"/>
  <c r="M8" i="1"/>
  <c r="M40" i="1" s="1"/>
  <c r="K8" i="1"/>
  <c r="K40" i="1" s="1"/>
  <c r="F8" i="1"/>
  <c r="F40" i="1" s="1"/>
  <c r="S32" i="1" l="1"/>
  <c r="R40" i="1"/>
  <c r="Q40" i="1"/>
  <c r="P40" i="1"/>
  <c r="S40" i="1"/>
  <c r="P14" i="1"/>
  <c r="S14" i="1"/>
  <c r="I31" i="4"/>
  <c r="I31" i="3"/>
  <c r="I31" i="2"/>
  <c r="I31" i="1"/>
</calcChain>
</file>

<file path=xl/sharedStrings.xml><?xml version="1.0" encoding="utf-8"?>
<sst xmlns="http://schemas.openxmlformats.org/spreadsheetml/2006/main" count="362" uniqueCount="59">
  <si>
    <t xml:space="preserve">Мероприятия по подготовке к осенне-зимнему периоду 2012-2013г. ТСЖ "Багульник" </t>
  </si>
  <si>
    <t>10-13А</t>
  </si>
  <si>
    <t>10-13</t>
  </si>
  <si>
    <t>7-44</t>
  </si>
  <si>
    <t>Наименование работ</t>
  </si>
  <si>
    <t>Ед.изм.</t>
  </si>
  <si>
    <t>План</t>
  </si>
  <si>
    <t>Факт на 14.05.2010 г.</t>
  </si>
  <si>
    <t>Кол-во</t>
  </si>
  <si>
    <t>Сумма</t>
  </si>
  <si>
    <t>№ п/п</t>
  </si>
  <si>
    <t>Количество</t>
  </si>
  <si>
    <t>Стоим. за ед.</t>
  </si>
  <si>
    <t>Стоим. всего</t>
  </si>
  <si>
    <t>% выполнения</t>
  </si>
  <si>
    <t>Стоим. Всего</t>
  </si>
  <si>
    <t>физических объемов</t>
  </si>
  <si>
    <t>тыс. руб.</t>
  </si>
  <si>
    <t>Сантехнические работы</t>
  </si>
  <si>
    <t>Промывка жилых домов</t>
  </si>
  <si>
    <t>шт.</t>
  </si>
  <si>
    <t>- в том числе тепловые узлы</t>
  </si>
  <si>
    <t>Ревизия запорной арматуры</t>
  </si>
  <si>
    <t>Замена труб отдельными местами</t>
  </si>
  <si>
    <t>Замена конвекторов</t>
  </si>
  <si>
    <t>Замена полотенцесушителей</t>
  </si>
  <si>
    <t>Замена задвижек</t>
  </si>
  <si>
    <t>Замена вентилей</t>
  </si>
  <si>
    <t>9.</t>
  </si>
  <si>
    <t>Ревизия/ замена дрос. устройств</t>
  </si>
  <si>
    <t>Общестроительные работы</t>
  </si>
  <si>
    <t>Ремонт кровли мягкой</t>
  </si>
  <si>
    <t>Ремонт кровли бетонной</t>
  </si>
  <si>
    <t>Ремонт подъездных дверей</t>
  </si>
  <si>
    <t>Установка дверей</t>
  </si>
  <si>
    <t>Остекление</t>
  </si>
  <si>
    <t>Ремонт оконных рам</t>
  </si>
  <si>
    <t>Закрытие подвальных окон</t>
  </si>
  <si>
    <t>Ремонт подъездов</t>
  </si>
  <si>
    <t>Ремонт ветрозащиты крылец</t>
  </si>
  <si>
    <t>Ремонт чердачных люков</t>
  </si>
  <si>
    <t>Ремонт межпанельных швов</t>
  </si>
  <si>
    <t>м.п.</t>
  </si>
  <si>
    <t>Смена оконных переплетов</t>
  </si>
  <si>
    <t>Ремонт крыльца</t>
  </si>
  <si>
    <t>Ремонт подъездных козырьков</t>
  </si>
  <si>
    <t>Бетонирование рабочей зоны теплового узла.</t>
  </si>
  <si>
    <t>Электромонтажные работы</t>
  </si>
  <si>
    <t>Ремонт ВРУ (ППР)</t>
  </si>
  <si>
    <t>Ремонт этажных щитов (ППР)</t>
  </si>
  <si>
    <t>Ремонт освещения подъездов</t>
  </si>
  <si>
    <t>Ремонт козырькового освещения</t>
  </si>
  <si>
    <t>Замена магистр. электропроводки</t>
  </si>
  <si>
    <t>Ремонт освещения тепл. узлов</t>
  </si>
  <si>
    <t>ИТОГО</t>
  </si>
  <si>
    <t>Председатель Правления ТСЖ "Багульник"</t>
  </si>
  <si>
    <t>Комаристова О.В.</t>
  </si>
  <si>
    <t>Факт</t>
  </si>
  <si>
    <t>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</si>
</sst>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 Cyr"/>
      <charset val="204"/>
    </font>
    <font>
      <b/>
      <sz val="12"/>
      <name val="Tahoma"/>
      <family val="2"/>
      <charset val="204"/>
    </font>
    <font>
      <sz val="12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4" fillId="0" borderId="0" xfId="0" applyFont="1"/>
    <xf numFmtId="164" fontId="4" fillId="0" borderId="0" xfId="0" applyNumberFormat="1" applyFont="1"/>
    <xf numFmtId="0" fontId="1" fillId="0" borderId="0" xfId="0" applyFont="1"/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abSelected="1" zoomScale="85" zoomScaleNormal="85" workbookViewId="0">
      <selection sqref="A1:O1"/>
    </sheetView>
  </sheetViews>
  <sheetFormatPr defaultColWidth="9.140625" defaultRowHeight="15" x14ac:dyDescent="0.2"/>
  <cols>
    <col min="1" max="1" width="7" style="2" customWidth="1"/>
    <col min="2" max="2" width="52.42578125" style="2" customWidth="1"/>
    <col min="3" max="3" width="9.85546875" style="2" customWidth="1"/>
    <col min="4" max="4" width="15.7109375" style="2" customWidth="1"/>
    <col min="5" max="5" width="19.5703125" style="2" customWidth="1"/>
    <col min="6" max="6" width="20.42578125" style="2" customWidth="1"/>
    <col min="7" max="7" width="14.5703125" style="2" hidden="1" customWidth="1"/>
    <col min="8" max="8" width="15.42578125" style="2" hidden="1" customWidth="1"/>
    <col min="9" max="9" width="24.85546875" style="2" hidden="1" customWidth="1"/>
    <col min="10" max="10" width="9.140625" style="1"/>
    <col min="11" max="11" width="11.28515625" style="1" customWidth="1"/>
    <col min="12" max="15" width="9.140625" style="1"/>
    <col min="16" max="19" width="0" style="2" hidden="1" customWidth="1"/>
    <col min="20" max="16384" width="9.140625" style="2"/>
  </cols>
  <sheetData>
    <row r="1" spans="1:19" ht="22.5" customHeight="1" x14ac:dyDescent="0.2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9" ht="21.75" customHeight="1" x14ac:dyDescent="0.2">
      <c r="A2" s="3"/>
      <c r="B2" s="31"/>
      <c r="C2" s="31"/>
      <c r="D2" s="31"/>
      <c r="E2" s="31"/>
      <c r="F2" s="31"/>
      <c r="G2" s="4"/>
      <c r="H2" s="4"/>
      <c r="I2" s="4"/>
      <c r="J2" s="32" t="s">
        <v>1</v>
      </c>
      <c r="K2" s="33"/>
      <c r="L2" s="34" t="s">
        <v>2</v>
      </c>
      <c r="M2" s="35"/>
      <c r="N2" s="34" t="s">
        <v>3</v>
      </c>
      <c r="O2" s="35"/>
    </row>
    <row r="3" spans="1:19" x14ac:dyDescent="0.2">
      <c r="A3" s="5"/>
      <c r="B3" s="40" t="s">
        <v>4</v>
      </c>
      <c r="C3" s="40" t="s">
        <v>5</v>
      </c>
      <c r="D3" s="41" t="s">
        <v>6</v>
      </c>
      <c r="E3" s="41"/>
      <c r="F3" s="41"/>
      <c r="G3" s="41" t="s">
        <v>7</v>
      </c>
      <c r="H3" s="41"/>
      <c r="I3" s="41"/>
      <c r="J3" s="36" t="s">
        <v>8</v>
      </c>
      <c r="K3" s="36" t="s">
        <v>9</v>
      </c>
      <c r="L3" s="36" t="s">
        <v>8</v>
      </c>
      <c r="M3" s="36" t="s">
        <v>9</v>
      </c>
      <c r="N3" s="36" t="s">
        <v>8</v>
      </c>
      <c r="O3" s="36" t="s">
        <v>9</v>
      </c>
    </row>
    <row r="4" spans="1:19" x14ac:dyDescent="0.2">
      <c r="A4" s="39" t="s">
        <v>10</v>
      </c>
      <c r="B4" s="40"/>
      <c r="C4" s="40"/>
      <c r="D4" s="40" t="s">
        <v>11</v>
      </c>
      <c r="E4" s="41" t="s">
        <v>12</v>
      </c>
      <c r="F4" s="39" t="s">
        <v>13</v>
      </c>
      <c r="G4" s="40" t="s">
        <v>11</v>
      </c>
      <c r="H4" s="6"/>
      <c r="I4" s="6" t="s">
        <v>14</v>
      </c>
      <c r="J4" s="37"/>
      <c r="K4" s="37"/>
      <c r="L4" s="37"/>
      <c r="M4" s="37"/>
      <c r="N4" s="37"/>
      <c r="O4" s="37"/>
    </row>
    <row r="5" spans="1:19" x14ac:dyDescent="0.2">
      <c r="A5" s="39"/>
      <c r="B5" s="40"/>
      <c r="C5" s="40"/>
      <c r="D5" s="40"/>
      <c r="E5" s="41"/>
      <c r="F5" s="42"/>
      <c r="G5" s="40"/>
      <c r="H5" s="6" t="s">
        <v>15</v>
      </c>
      <c r="I5" s="40" t="s">
        <v>16</v>
      </c>
      <c r="J5" s="37"/>
      <c r="K5" s="37"/>
      <c r="L5" s="37"/>
      <c r="M5" s="37"/>
      <c r="N5" s="37"/>
      <c r="O5" s="37"/>
    </row>
    <row r="6" spans="1:19" x14ac:dyDescent="0.2">
      <c r="A6" s="7"/>
      <c r="B6" s="40"/>
      <c r="C6" s="40"/>
      <c r="D6" s="40"/>
      <c r="E6" s="7" t="s">
        <v>17</v>
      </c>
      <c r="F6" s="6" t="s">
        <v>17</v>
      </c>
      <c r="G6" s="40"/>
      <c r="H6" s="6" t="s">
        <v>17</v>
      </c>
      <c r="I6" s="40"/>
      <c r="J6" s="38"/>
      <c r="K6" s="38"/>
      <c r="L6" s="38"/>
      <c r="M6" s="38"/>
      <c r="N6" s="38"/>
      <c r="O6" s="38"/>
    </row>
    <row r="7" spans="1:19" ht="17.25" customHeight="1" x14ac:dyDescent="0.2">
      <c r="A7" s="8" t="s">
        <v>18</v>
      </c>
      <c r="B7" s="8"/>
      <c r="C7" s="8"/>
      <c r="D7" s="9"/>
      <c r="E7" s="9"/>
      <c r="F7" s="9"/>
      <c r="G7" s="9"/>
      <c r="H7" s="9"/>
      <c r="I7" s="9"/>
      <c r="J7" s="10"/>
      <c r="K7" s="10"/>
      <c r="L7" s="10"/>
      <c r="M7" s="10"/>
      <c r="N7" s="10"/>
      <c r="O7" s="10"/>
    </row>
    <row r="8" spans="1:19" ht="15" customHeight="1" x14ac:dyDescent="0.2">
      <c r="A8" s="11">
        <v>1</v>
      </c>
      <c r="B8" s="12" t="s">
        <v>19</v>
      </c>
      <c r="C8" s="11" t="s">
        <v>20</v>
      </c>
      <c r="D8" s="11">
        <v>3</v>
      </c>
      <c r="E8" s="11">
        <v>2.8</v>
      </c>
      <c r="F8" s="13">
        <f>D8*E8</f>
        <v>8.3999999999999986</v>
      </c>
      <c r="G8" s="11"/>
      <c r="H8" s="11"/>
      <c r="I8" s="11"/>
      <c r="J8" s="10">
        <v>1</v>
      </c>
      <c r="K8" s="14">
        <f>J8*E8</f>
        <v>2.8</v>
      </c>
      <c r="L8" s="10">
        <v>1</v>
      </c>
      <c r="M8" s="14">
        <f>L8*E8</f>
        <v>2.8</v>
      </c>
      <c r="N8" s="10">
        <v>1</v>
      </c>
      <c r="O8" s="14">
        <f>N8*E8</f>
        <v>2.8</v>
      </c>
      <c r="P8" s="2" t="b">
        <f>F8=R8</f>
        <v>1</v>
      </c>
      <c r="Q8" s="23">
        <f>K8+M8+O8</f>
        <v>8.3999999999999986</v>
      </c>
      <c r="R8" s="2">
        <f>'10-13А'!L8+'10-13'!L8+'10-44'!L8</f>
        <v>8.3999999999999986</v>
      </c>
      <c r="S8" s="2" t="b">
        <f>Q8=R8</f>
        <v>1</v>
      </c>
    </row>
    <row r="9" spans="1:19" ht="15" customHeight="1" x14ac:dyDescent="0.2">
      <c r="A9" s="11">
        <v>2</v>
      </c>
      <c r="B9" s="15" t="s">
        <v>21</v>
      </c>
      <c r="C9" s="11" t="s">
        <v>20</v>
      </c>
      <c r="D9" s="11"/>
      <c r="E9" s="11"/>
      <c r="F9" s="13"/>
      <c r="G9" s="11"/>
      <c r="H9" s="11"/>
      <c r="I9" s="11"/>
      <c r="J9" s="10"/>
      <c r="K9" s="14"/>
      <c r="L9" s="10"/>
      <c r="M9" s="14"/>
      <c r="N9" s="10"/>
      <c r="O9" s="14"/>
      <c r="P9" s="2" t="b">
        <f t="shared" ref="P9:P40" si="0">F9=R9</f>
        <v>1</v>
      </c>
      <c r="Q9" s="23">
        <f>K9+M9+O9</f>
        <v>0</v>
      </c>
      <c r="R9" s="2">
        <f>'10-13А'!L9+'10-13'!L9+'10-44'!L9</f>
        <v>0</v>
      </c>
      <c r="S9" s="2" t="b">
        <f t="shared" ref="S9:S40" si="1">Q9=R9</f>
        <v>1</v>
      </c>
    </row>
    <row r="10" spans="1:19" ht="15.75" hidden="1" customHeight="1" x14ac:dyDescent="0.2">
      <c r="A10" s="11">
        <v>3</v>
      </c>
      <c r="B10" s="12" t="s">
        <v>22</v>
      </c>
      <c r="C10" s="11"/>
      <c r="D10" s="11"/>
      <c r="E10" s="11"/>
      <c r="F10" s="13">
        <f t="shared" ref="F10:F39" si="2">D10*E10</f>
        <v>0</v>
      </c>
      <c r="G10" s="11"/>
      <c r="H10" s="11"/>
      <c r="I10" s="11"/>
      <c r="J10" s="10"/>
      <c r="K10" s="14"/>
      <c r="L10" s="10"/>
      <c r="M10" s="14"/>
      <c r="N10" s="10"/>
      <c r="O10" s="14"/>
      <c r="P10" s="2" t="b">
        <f t="shared" si="0"/>
        <v>1</v>
      </c>
      <c r="R10" s="2">
        <f>'10-13А'!L10+'10-13'!L10+'10-44'!L10</f>
        <v>0</v>
      </c>
      <c r="S10" s="2" t="b">
        <f t="shared" si="1"/>
        <v>1</v>
      </c>
    </row>
    <row r="11" spans="1:19" ht="16.5" customHeight="1" x14ac:dyDescent="0.2">
      <c r="A11" s="11">
        <v>4</v>
      </c>
      <c r="B11" s="12" t="s">
        <v>23</v>
      </c>
      <c r="C11" s="11" t="s">
        <v>20</v>
      </c>
      <c r="D11" s="11">
        <v>100</v>
      </c>
      <c r="E11" s="11">
        <v>0.4</v>
      </c>
      <c r="F11" s="13">
        <f t="shared" si="2"/>
        <v>40</v>
      </c>
      <c r="G11" s="11"/>
      <c r="H11" s="11"/>
      <c r="I11" s="11"/>
      <c r="J11" s="25">
        <v>25</v>
      </c>
      <c r="K11" s="30">
        <f>E11*J11</f>
        <v>10</v>
      </c>
      <c r="L11" s="25">
        <v>50</v>
      </c>
      <c r="M11" s="30">
        <f>L11*E11</f>
        <v>20</v>
      </c>
      <c r="N11" s="25">
        <v>25</v>
      </c>
      <c r="O11" s="30">
        <f>N11*E11</f>
        <v>10</v>
      </c>
      <c r="P11" s="2" t="b">
        <f t="shared" si="0"/>
        <v>1</v>
      </c>
      <c r="Q11" s="23">
        <f>K11+M11+O11</f>
        <v>40</v>
      </c>
      <c r="R11" s="2">
        <f>'10-13А'!L11+'10-13'!L11+'10-44'!L11</f>
        <v>40</v>
      </c>
      <c r="S11" s="2" t="b">
        <f t="shared" si="1"/>
        <v>1</v>
      </c>
    </row>
    <row r="12" spans="1:19" ht="18" customHeight="1" x14ac:dyDescent="0.2">
      <c r="A12" s="11">
        <v>5</v>
      </c>
      <c r="B12" s="12" t="s">
        <v>24</v>
      </c>
      <c r="C12" s="11" t="s">
        <v>20</v>
      </c>
      <c r="D12" s="11"/>
      <c r="E12" s="11"/>
      <c r="F12" s="13"/>
      <c r="G12" s="11"/>
      <c r="H12" s="11"/>
      <c r="I12" s="11"/>
      <c r="J12" s="10"/>
      <c r="K12" s="14"/>
      <c r="L12" s="10"/>
      <c r="M12" s="14"/>
      <c r="N12" s="10"/>
      <c r="O12" s="14"/>
      <c r="P12" s="2" t="b">
        <f t="shared" si="0"/>
        <v>1</v>
      </c>
      <c r="Q12" s="23">
        <f t="shared" ref="Q12:Q40" si="3">K12+M12+O12</f>
        <v>0</v>
      </c>
      <c r="R12" s="2">
        <f>'10-13А'!L12+'10-13'!L12+'10-44'!L12</f>
        <v>0</v>
      </c>
      <c r="S12" s="2" t="b">
        <f t="shared" si="1"/>
        <v>1</v>
      </c>
    </row>
    <row r="13" spans="1:19" ht="18.75" customHeight="1" x14ac:dyDescent="0.2">
      <c r="A13" s="11">
        <v>6</v>
      </c>
      <c r="B13" s="12" t="s">
        <v>25</v>
      </c>
      <c r="C13" s="11" t="s">
        <v>20</v>
      </c>
      <c r="D13" s="11"/>
      <c r="E13" s="11"/>
      <c r="F13" s="13"/>
      <c r="G13" s="11"/>
      <c r="H13" s="11"/>
      <c r="I13" s="11"/>
      <c r="J13" s="10"/>
      <c r="K13" s="14"/>
      <c r="L13" s="10"/>
      <c r="M13" s="14"/>
      <c r="N13" s="10"/>
      <c r="O13" s="14"/>
      <c r="P13" s="2" t="b">
        <f t="shared" si="0"/>
        <v>1</v>
      </c>
      <c r="Q13" s="23">
        <f t="shared" si="3"/>
        <v>0</v>
      </c>
      <c r="R13" s="2">
        <f>'10-13А'!L13+'10-13'!L13+'10-44'!L13</f>
        <v>0</v>
      </c>
      <c r="S13" s="2" t="b">
        <f t="shared" si="1"/>
        <v>1</v>
      </c>
    </row>
    <row r="14" spans="1:19" ht="17.25" customHeight="1" x14ac:dyDescent="0.2">
      <c r="A14" s="11">
        <v>7</v>
      </c>
      <c r="B14" s="12" t="s">
        <v>26</v>
      </c>
      <c r="C14" s="11" t="s">
        <v>20</v>
      </c>
      <c r="D14" s="11">
        <v>7</v>
      </c>
      <c r="E14" s="11">
        <v>1.2</v>
      </c>
      <c r="F14" s="13">
        <f t="shared" si="2"/>
        <v>8.4</v>
      </c>
      <c r="G14" s="11"/>
      <c r="H14" s="11"/>
      <c r="I14" s="11"/>
      <c r="J14" s="10">
        <v>1</v>
      </c>
      <c r="K14" s="14">
        <f>E14</f>
        <v>1.2</v>
      </c>
      <c r="L14" s="10">
        <v>3</v>
      </c>
      <c r="M14" s="14">
        <f>L14*E14</f>
        <v>3.5999999999999996</v>
      </c>
      <c r="N14" s="10">
        <v>3</v>
      </c>
      <c r="O14" s="14">
        <f>N14*E14</f>
        <v>3.5999999999999996</v>
      </c>
      <c r="P14" s="2" t="b">
        <f t="shared" si="0"/>
        <v>1</v>
      </c>
      <c r="Q14" s="23">
        <f t="shared" si="3"/>
        <v>8.3999999999999986</v>
      </c>
      <c r="R14" s="2">
        <f>'10-13А'!L14+'10-13'!L14+'10-44'!L14</f>
        <v>8.3999999999999986</v>
      </c>
      <c r="S14" s="2" t="b">
        <f t="shared" si="1"/>
        <v>1</v>
      </c>
    </row>
    <row r="15" spans="1:19" ht="15" customHeight="1" x14ac:dyDescent="0.2">
      <c r="A15" s="16">
        <v>8</v>
      </c>
      <c r="B15" s="17" t="s">
        <v>27</v>
      </c>
      <c r="C15" s="16" t="s">
        <v>20</v>
      </c>
      <c r="D15" s="11">
        <v>12</v>
      </c>
      <c r="E15" s="11">
        <v>0.3</v>
      </c>
      <c r="F15" s="13">
        <f t="shared" si="2"/>
        <v>3.5999999999999996</v>
      </c>
      <c r="G15" s="18"/>
      <c r="H15" s="18"/>
      <c r="I15" s="18"/>
      <c r="J15" s="10">
        <v>3</v>
      </c>
      <c r="K15" s="14">
        <f>E15*J15</f>
        <v>0.89999999999999991</v>
      </c>
      <c r="L15" s="10">
        <v>4</v>
      </c>
      <c r="M15" s="14">
        <f>L15*E15</f>
        <v>1.2</v>
      </c>
      <c r="N15" s="10">
        <v>5</v>
      </c>
      <c r="O15" s="14">
        <f>N15*E15</f>
        <v>1.5</v>
      </c>
      <c r="P15" s="2" t="b">
        <f t="shared" si="0"/>
        <v>1</v>
      </c>
      <c r="Q15" s="23">
        <f t="shared" si="3"/>
        <v>3.5999999999999996</v>
      </c>
      <c r="R15" s="2">
        <f>'10-13А'!L15+'10-13'!L15+'10-44'!L15</f>
        <v>3.5999999999999996</v>
      </c>
      <c r="S15" s="2" t="b">
        <f t="shared" si="1"/>
        <v>1</v>
      </c>
    </row>
    <row r="16" spans="1:19" ht="15" customHeight="1" x14ac:dyDescent="0.2">
      <c r="A16" s="11" t="s">
        <v>28</v>
      </c>
      <c r="B16" s="11" t="s">
        <v>29</v>
      </c>
      <c r="C16" s="11" t="s">
        <v>20</v>
      </c>
      <c r="D16" s="11">
        <v>4</v>
      </c>
      <c r="E16" s="11">
        <v>5</v>
      </c>
      <c r="F16" s="13">
        <f t="shared" si="2"/>
        <v>20</v>
      </c>
      <c r="G16" s="11"/>
      <c r="H16" s="11"/>
      <c r="I16" s="11"/>
      <c r="J16" s="10">
        <v>1</v>
      </c>
      <c r="K16" s="14">
        <f>E16*J16</f>
        <v>5</v>
      </c>
      <c r="L16" s="10">
        <v>1</v>
      </c>
      <c r="M16" s="14">
        <f>L16*E16</f>
        <v>5</v>
      </c>
      <c r="N16" s="10">
        <v>2</v>
      </c>
      <c r="O16" s="14">
        <f>N16*E16</f>
        <v>10</v>
      </c>
      <c r="P16" s="2" t="b">
        <f t="shared" si="0"/>
        <v>1</v>
      </c>
      <c r="Q16" s="23">
        <f t="shared" si="3"/>
        <v>20</v>
      </c>
      <c r="R16" s="2">
        <f>'10-13А'!L16+'10-13'!L16+'10-44'!L16</f>
        <v>20</v>
      </c>
      <c r="S16" s="2" t="b">
        <f t="shared" si="1"/>
        <v>1</v>
      </c>
    </row>
    <row r="17" spans="1:19" ht="17.25" customHeight="1" x14ac:dyDescent="0.2">
      <c r="A17" s="8" t="s">
        <v>30</v>
      </c>
      <c r="B17" s="8"/>
      <c r="C17" s="11"/>
      <c r="D17" s="11"/>
      <c r="E17" s="11"/>
      <c r="F17" s="13"/>
      <c r="G17" s="11"/>
      <c r="H17" s="11"/>
      <c r="I17" s="11"/>
      <c r="J17" s="10"/>
      <c r="K17" s="14"/>
      <c r="L17" s="10"/>
      <c r="M17" s="14"/>
      <c r="N17" s="10"/>
      <c r="O17" s="14"/>
      <c r="P17" s="2" t="b">
        <f t="shared" si="0"/>
        <v>1</v>
      </c>
      <c r="Q17" s="23">
        <f t="shared" si="3"/>
        <v>0</v>
      </c>
      <c r="R17" s="2">
        <f>'10-13А'!L17+'10-13'!L17+'10-44'!L17</f>
        <v>0</v>
      </c>
      <c r="S17" s="2" t="b">
        <f t="shared" si="1"/>
        <v>1</v>
      </c>
    </row>
    <row r="18" spans="1:19" ht="18" customHeight="1" x14ac:dyDescent="0.2">
      <c r="A18" s="11">
        <v>10</v>
      </c>
      <c r="B18" s="12" t="s">
        <v>31</v>
      </c>
      <c r="C18" s="11" t="s">
        <v>20</v>
      </c>
      <c r="D18" s="11"/>
      <c r="E18" s="11"/>
      <c r="F18" s="13"/>
      <c r="G18" s="11"/>
      <c r="H18" s="11"/>
      <c r="I18" s="11"/>
      <c r="J18" s="10"/>
      <c r="K18" s="14"/>
      <c r="L18" s="10"/>
      <c r="M18" s="14"/>
      <c r="N18" s="10"/>
      <c r="O18" s="14"/>
      <c r="P18" s="2" t="b">
        <f t="shared" si="0"/>
        <v>1</v>
      </c>
      <c r="Q18" s="23">
        <f t="shared" si="3"/>
        <v>0</v>
      </c>
      <c r="R18" s="2">
        <f>'10-13А'!L18+'10-13'!L18+'10-44'!L18</f>
        <v>0</v>
      </c>
      <c r="S18" s="2" t="b">
        <f t="shared" si="1"/>
        <v>1</v>
      </c>
    </row>
    <row r="19" spans="1:19" ht="17.25" customHeight="1" x14ac:dyDescent="0.2">
      <c r="A19" s="11">
        <v>11</v>
      </c>
      <c r="B19" s="12" t="s">
        <v>32</v>
      </c>
      <c r="C19" s="11" t="s">
        <v>20</v>
      </c>
      <c r="D19" s="11"/>
      <c r="E19" s="11"/>
      <c r="F19" s="13"/>
      <c r="G19" s="11"/>
      <c r="H19" s="11"/>
      <c r="I19" s="11"/>
      <c r="J19" s="10"/>
      <c r="K19" s="14"/>
      <c r="L19" s="10"/>
      <c r="M19" s="14"/>
      <c r="N19" s="10"/>
      <c r="O19" s="14"/>
      <c r="P19" s="2" t="b">
        <f t="shared" si="0"/>
        <v>0</v>
      </c>
      <c r="Q19" s="23">
        <f t="shared" si="3"/>
        <v>0</v>
      </c>
      <c r="R19" s="2">
        <f>'10-13А'!L19+'10-13'!L19+'10-44'!L19</f>
        <v>40</v>
      </c>
      <c r="S19" s="2" t="b">
        <f t="shared" si="1"/>
        <v>0</v>
      </c>
    </row>
    <row r="20" spans="1:19" ht="15" customHeight="1" x14ac:dyDescent="0.2">
      <c r="A20" s="11">
        <v>12</v>
      </c>
      <c r="B20" s="12" t="s">
        <v>33</v>
      </c>
      <c r="C20" s="11" t="s">
        <v>20</v>
      </c>
      <c r="D20" s="11">
        <v>4</v>
      </c>
      <c r="E20" s="11">
        <v>3.4</v>
      </c>
      <c r="F20" s="13">
        <f t="shared" si="2"/>
        <v>13.6</v>
      </c>
      <c r="G20" s="11"/>
      <c r="H20" s="11"/>
      <c r="I20" s="11"/>
      <c r="J20" s="10"/>
      <c r="K20" s="14"/>
      <c r="L20" s="10">
        <v>1</v>
      </c>
      <c r="M20" s="14">
        <f>L20*E20</f>
        <v>3.4</v>
      </c>
      <c r="N20" s="10">
        <v>3</v>
      </c>
      <c r="O20" s="14">
        <f>N20*E20</f>
        <v>10.199999999999999</v>
      </c>
      <c r="P20" s="2" t="b">
        <f t="shared" si="0"/>
        <v>1</v>
      </c>
      <c r="Q20" s="23">
        <f t="shared" si="3"/>
        <v>13.6</v>
      </c>
      <c r="R20" s="2">
        <f>'10-13А'!L20+'10-13'!L20+'10-44'!L20</f>
        <v>13.6</v>
      </c>
      <c r="S20" s="2" t="b">
        <f t="shared" si="1"/>
        <v>1</v>
      </c>
    </row>
    <row r="21" spans="1:19" ht="15.75" customHeight="1" x14ac:dyDescent="0.2">
      <c r="A21" s="11">
        <v>13</v>
      </c>
      <c r="B21" s="12" t="s">
        <v>34</v>
      </c>
      <c r="C21" s="11" t="s">
        <v>20</v>
      </c>
      <c r="D21" s="11"/>
      <c r="E21" s="11"/>
      <c r="F21" s="13"/>
      <c r="G21" s="6">
        <v>1</v>
      </c>
      <c r="H21" s="6">
        <v>8.9</v>
      </c>
      <c r="I21" s="19">
        <v>0.17</v>
      </c>
      <c r="J21" s="10"/>
      <c r="K21" s="14"/>
      <c r="L21" s="10"/>
      <c r="M21" s="14"/>
      <c r="N21" s="10"/>
      <c r="O21" s="14"/>
      <c r="P21" s="2" t="b">
        <f t="shared" si="0"/>
        <v>1</v>
      </c>
      <c r="Q21" s="23">
        <f t="shared" si="3"/>
        <v>0</v>
      </c>
      <c r="R21" s="2">
        <f>'10-13А'!L21+'10-13'!L21+'10-44'!L21</f>
        <v>0</v>
      </c>
      <c r="S21" s="2" t="b">
        <f t="shared" si="1"/>
        <v>1</v>
      </c>
    </row>
    <row r="22" spans="1:19" ht="15.75" customHeight="1" x14ac:dyDescent="0.2">
      <c r="A22" s="11">
        <v>14</v>
      </c>
      <c r="B22" s="12" t="s">
        <v>35</v>
      </c>
      <c r="C22" s="11" t="s">
        <v>20</v>
      </c>
      <c r="D22" s="11">
        <v>1</v>
      </c>
      <c r="E22" s="11">
        <v>0.5</v>
      </c>
      <c r="F22" s="13">
        <f t="shared" si="2"/>
        <v>0.5</v>
      </c>
      <c r="G22" s="11"/>
      <c r="H22" s="11"/>
      <c r="I22" s="11"/>
      <c r="J22" s="10"/>
      <c r="K22" s="14"/>
      <c r="L22" s="10"/>
      <c r="M22" s="14"/>
      <c r="N22" s="10">
        <v>1</v>
      </c>
      <c r="O22" s="14">
        <f>N22*E22</f>
        <v>0.5</v>
      </c>
      <c r="P22" s="2" t="b">
        <f t="shared" si="0"/>
        <v>1</v>
      </c>
      <c r="Q22" s="23">
        <f t="shared" si="3"/>
        <v>0.5</v>
      </c>
      <c r="R22" s="2">
        <f>'10-13А'!L22+'10-13'!L22+'10-44'!L22</f>
        <v>0.5</v>
      </c>
      <c r="S22" s="2" t="b">
        <f t="shared" si="1"/>
        <v>1</v>
      </c>
    </row>
    <row r="23" spans="1:19" ht="16.5" customHeight="1" x14ac:dyDescent="0.2">
      <c r="A23" s="11">
        <v>15</v>
      </c>
      <c r="B23" s="12" t="s">
        <v>36</v>
      </c>
      <c r="C23" s="11" t="s">
        <v>20</v>
      </c>
      <c r="D23" s="11"/>
      <c r="E23" s="11"/>
      <c r="F23" s="13"/>
      <c r="G23" s="11"/>
      <c r="H23" s="11"/>
      <c r="I23" s="11"/>
      <c r="J23" s="10"/>
      <c r="K23" s="14"/>
      <c r="L23" s="10"/>
      <c r="M23" s="14"/>
      <c r="N23" s="10"/>
      <c r="O23" s="14"/>
      <c r="P23" s="2" t="b">
        <f t="shared" si="0"/>
        <v>1</v>
      </c>
      <c r="Q23" s="23">
        <f t="shared" si="3"/>
        <v>0</v>
      </c>
      <c r="R23" s="2">
        <f>'10-13А'!L23+'10-13'!L23+'10-44'!L23</f>
        <v>0</v>
      </c>
      <c r="S23" s="2" t="b">
        <f t="shared" si="1"/>
        <v>1</v>
      </c>
    </row>
    <row r="24" spans="1:19" ht="18.75" customHeight="1" x14ac:dyDescent="0.2">
      <c r="A24" s="11">
        <v>16</v>
      </c>
      <c r="B24" s="12" t="s">
        <v>37</v>
      </c>
      <c r="C24" s="11" t="s">
        <v>20</v>
      </c>
      <c r="D24" s="11"/>
      <c r="E24" s="11"/>
      <c r="F24" s="13"/>
      <c r="G24" s="11"/>
      <c r="H24" s="11"/>
      <c r="I24" s="11"/>
      <c r="J24" s="10"/>
      <c r="K24" s="14"/>
      <c r="L24" s="10"/>
      <c r="M24" s="14"/>
      <c r="N24" s="10"/>
      <c r="O24" s="14"/>
      <c r="P24" s="2" t="b">
        <f t="shared" si="0"/>
        <v>1</v>
      </c>
      <c r="Q24" s="23">
        <f t="shared" si="3"/>
        <v>0</v>
      </c>
      <c r="R24" s="2">
        <f>'10-13А'!L24+'10-13'!L24+'10-44'!L24</f>
        <v>0</v>
      </c>
      <c r="S24" s="2" t="b">
        <f t="shared" si="1"/>
        <v>1</v>
      </c>
    </row>
    <row r="25" spans="1:19" ht="17.25" customHeight="1" x14ac:dyDescent="0.2">
      <c r="A25" s="11">
        <v>17</v>
      </c>
      <c r="B25" s="12" t="s">
        <v>38</v>
      </c>
      <c r="C25" s="11" t="s">
        <v>20</v>
      </c>
      <c r="D25" s="11">
        <v>3</v>
      </c>
      <c r="E25" s="11">
        <v>9</v>
      </c>
      <c r="F25" s="13">
        <f t="shared" si="2"/>
        <v>27</v>
      </c>
      <c r="G25" s="11"/>
      <c r="H25" s="11"/>
      <c r="I25" s="11"/>
      <c r="J25" s="10">
        <v>1</v>
      </c>
      <c r="K25" s="14">
        <f>J25*E25</f>
        <v>9</v>
      </c>
      <c r="L25" s="10">
        <v>1</v>
      </c>
      <c r="M25" s="14">
        <f>L25*E25</f>
        <v>9</v>
      </c>
      <c r="N25" s="10">
        <v>1</v>
      </c>
      <c r="O25" s="14">
        <f>N25*E25</f>
        <v>9</v>
      </c>
      <c r="P25" s="2" t="b">
        <f t="shared" si="0"/>
        <v>1</v>
      </c>
      <c r="Q25" s="23">
        <f t="shared" si="3"/>
        <v>27</v>
      </c>
      <c r="R25" s="2">
        <f>'10-13А'!L25+'10-13'!L25+'10-44'!L25</f>
        <v>27</v>
      </c>
      <c r="S25" s="2" t="b">
        <f t="shared" si="1"/>
        <v>1</v>
      </c>
    </row>
    <row r="26" spans="1:19" ht="17.25" customHeight="1" x14ac:dyDescent="0.2">
      <c r="A26" s="11">
        <v>18</v>
      </c>
      <c r="B26" s="12" t="s">
        <v>39</v>
      </c>
      <c r="C26" s="11" t="s">
        <v>20</v>
      </c>
      <c r="D26" s="11"/>
      <c r="E26" s="11"/>
      <c r="F26" s="13"/>
      <c r="G26" s="11"/>
      <c r="H26" s="11"/>
      <c r="I26" s="11"/>
      <c r="J26" s="10"/>
      <c r="K26" s="14"/>
      <c r="L26" s="10"/>
      <c r="M26" s="14"/>
      <c r="N26" s="10"/>
      <c r="O26" s="14"/>
      <c r="P26" s="2" t="b">
        <f t="shared" si="0"/>
        <v>1</v>
      </c>
      <c r="Q26" s="23">
        <f t="shared" si="3"/>
        <v>0</v>
      </c>
      <c r="R26" s="2">
        <f>'10-13А'!L26+'10-13'!L26+'10-44'!L26</f>
        <v>0</v>
      </c>
      <c r="S26" s="2" t="b">
        <f t="shared" si="1"/>
        <v>1</v>
      </c>
    </row>
    <row r="27" spans="1:19" ht="17.25" customHeight="1" x14ac:dyDescent="0.2">
      <c r="A27" s="11">
        <v>19</v>
      </c>
      <c r="B27" s="12" t="s">
        <v>40</v>
      </c>
      <c r="C27" s="11" t="s">
        <v>20</v>
      </c>
      <c r="D27" s="11"/>
      <c r="E27" s="11"/>
      <c r="F27" s="13"/>
      <c r="G27" s="11"/>
      <c r="H27" s="11"/>
      <c r="I27" s="11"/>
      <c r="J27" s="10"/>
      <c r="K27" s="14"/>
      <c r="L27" s="10"/>
      <c r="M27" s="14"/>
      <c r="N27" s="10"/>
      <c r="O27" s="14"/>
      <c r="P27" s="2" t="b">
        <f t="shared" si="0"/>
        <v>1</v>
      </c>
      <c r="Q27" s="23">
        <f t="shared" si="3"/>
        <v>0</v>
      </c>
      <c r="R27" s="2">
        <f>'10-13А'!L27+'10-13'!L27+'10-44'!L27</f>
        <v>0</v>
      </c>
      <c r="S27" s="2" t="b">
        <f t="shared" si="1"/>
        <v>1</v>
      </c>
    </row>
    <row r="28" spans="1:19" ht="17.25" customHeight="1" x14ac:dyDescent="0.2">
      <c r="A28" s="11">
        <v>20</v>
      </c>
      <c r="B28" s="12" t="s">
        <v>41</v>
      </c>
      <c r="C28" s="11" t="s">
        <v>42</v>
      </c>
      <c r="D28" s="11"/>
      <c r="E28" s="11"/>
      <c r="F28" s="13"/>
      <c r="G28" s="11"/>
      <c r="H28" s="11"/>
      <c r="I28" s="11"/>
      <c r="J28" s="10"/>
      <c r="K28" s="14"/>
      <c r="L28" s="10"/>
      <c r="M28" s="14"/>
      <c r="N28" s="10"/>
      <c r="O28" s="14"/>
      <c r="P28" s="2" t="b">
        <f t="shared" si="0"/>
        <v>1</v>
      </c>
      <c r="Q28" s="23">
        <f t="shared" si="3"/>
        <v>0</v>
      </c>
      <c r="R28" s="2">
        <f>'10-13А'!L28+'10-13'!L28+'10-44'!L28</f>
        <v>0</v>
      </c>
      <c r="S28" s="2" t="b">
        <f t="shared" si="1"/>
        <v>1</v>
      </c>
    </row>
    <row r="29" spans="1:19" ht="17.25" customHeight="1" x14ac:dyDescent="0.2">
      <c r="A29" s="11">
        <v>21</v>
      </c>
      <c r="B29" s="12" t="s">
        <v>43</v>
      </c>
      <c r="C29" s="11" t="s">
        <v>20</v>
      </c>
      <c r="D29" s="11">
        <v>4</v>
      </c>
      <c r="E29" s="11">
        <v>0.5</v>
      </c>
      <c r="F29" s="13">
        <f t="shared" si="2"/>
        <v>2</v>
      </c>
      <c r="G29" s="11"/>
      <c r="H29" s="11"/>
      <c r="I29" s="11"/>
      <c r="J29" s="10"/>
      <c r="K29" s="14"/>
      <c r="L29" s="10">
        <v>1</v>
      </c>
      <c r="M29" s="14">
        <f>L29*E29</f>
        <v>0.5</v>
      </c>
      <c r="N29" s="10">
        <v>3</v>
      </c>
      <c r="O29" s="14">
        <f>N29*E29</f>
        <v>1.5</v>
      </c>
      <c r="P29" s="2" t="b">
        <f t="shared" si="0"/>
        <v>1</v>
      </c>
      <c r="Q29" s="23">
        <f t="shared" si="3"/>
        <v>2</v>
      </c>
      <c r="R29" s="2">
        <f>'10-13А'!L29+'10-13'!L29+'10-44'!L29</f>
        <v>2</v>
      </c>
      <c r="S29" s="2" t="b">
        <f t="shared" si="1"/>
        <v>1</v>
      </c>
    </row>
    <row r="30" spans="1:19" ht="15.75" customHeight="1" x14ac:dyDescent="0.2">
      <c r="A30" s="11">
        <v>22</v>
      </c>
      <c r="B30" s="12" t="s">
        <v>44</v>
      </c>
      <c r="C30" s="11" t="s">
        <v>20</v>
      </c>
      <c r="D30" s="11">
        <v>1</v>
      </c>
      <c r="E30" s="11">
        <v>5.5</v>
      </c>
      <c r="F30" s="13">
        <f t="shared" si="2"/>
        <v>5.5</v>
      </c>
      <c r="G30" s="6">
        <v>3</v>
      </c>
      <c r="H30" s="6">
        <v>1.5</v>
      </c>
      <c r="I30" s="19">
        <v>1</v>
      </c>
      <c r="J30" s="10"/>
      <c r="K30" s="14"/>
      <c r="L30" s="10">
        <v>1</v>
      </c>
      <c r="M30" s="14">
        <f>L30*E30</f>
        <v>5.5</v>
      </c>
      <c r="N30" s="10"/>
      <c r="O30" s="14"/>
      <c r="P30" s="2" t="b">
        <f t="shared" si="0"/>
        <v>1</v>
      </c>
      <c r="Q30" s="23">
        <f t="shared" si="3"/>
        <v>5.5</v>
      </c>
      <c r="R30" s="2">
        <f>'10-13А'!L30+'10-13'!L30+'10-44'!L30</f>
        <v>5.5</v>
      </c>
      <c r="S30" s="2" t="b">
        <f t="shared" si="1"/>
        <v>1</v>
      </c>
    </row>
    <row r="31" spans="1:19" ht="15.75" customHeight="1" x14ac:dyDescent="0.2">
      <c r="A31" s="11">
        <v>22</v>
      </c>
      <c r="B31" s="12" t="s">
        <v>45</v>
      </c>
      <c r="C31" s="11" t="s">
        <v>20</v>
      </c>
      <c r="D31" s="11">
        <v>5</v>
      </c>
      <c r="E31" s="13">
        <v>2</v>
      </c>
      <c r="F31" s="13">
        <f>D31*E31</f>
        <v>10</v>
      </c>
      <c r="G31" s="11">
        <v>4</v>
      </c>
      <c r="H31" s="11">
        <f>G31*E31</f>
        <v>8</v>
      </c>
      <c r="I31" s="13">
        <f>H31/F31*100</f>
        <v>80</v>
      </c>
      <c r="J31" s="10">
        <v>1</v>
      </c>
      <c r="K31" s="14">
        <f>E31*J31</f>
        <v>2</v>
      </c>
      <c r="L31" s="10">
        <v>2</v>
      </c>
      <c r="M31" s="14">
        <f>L31*E31</f>
        <v>4</v>
      </c>
      <c r="N31" s="10">
        <v>2</v>
      </c>
      <c r="O31" s="14">
        <f>N31*E31</f>
        <v>4</v>
      </c>
      <c r="P31" s="2" t="b">
        <f t="shared" si="0"/>
        <v>1</v>
      </c>
      <c r="Q31" s="23">
        <f t="shared" si="3"/>
        <v>10</v>
      </c>
      <c r="R31" s="2">
        <f>'10-13А'!L31+'10-13'!L31+'10-44'!L31</f>
        <v>10</v>
      </c>
      <c r="S31" s="2" t="b">
        <f t="shared" si="1"/>
        <v>1</v>
      </c>
    </row>
    <row r="32" spans="1:19" ht="21" customHeight="1" x14ac:dyDescent="0.2">
      <c r="A32" s="11">
        <v>23</v>
      </c>
      <c r="B32" s="12" t="s">
        <v>46</v>
      </c>
      <c r="C32" s="11" t="s">
        <v>20</v>
      </c>
      <c r="D32" s="11">
        <v>3</v>
      </c>
      <c r="E32" s="13">
        <v>15</v>
      </c>
      <c r="F32" s="13">
        <f>D32*E32</f>
        <v>45</v>
      </c>
      <c r="G32" s="11"/>
      <c r="H32" s="11"/>
      <c r="I32" s="13"/>
      <c r="J32" s="10">
        <v>1</v>
      </c>
      <c r="K32" s="14">
        <f>E32*J32</f>
        <v>15</v>
      </c>
      <c r="L32" s="25">
        <v>1</v>
      </c>
      <c r="M32" s="30">
        <f>E32*L32</f>
        <v>15</v>
      </c>
      <c r="N32" s="10">
        <v>1</v>
      </c>
      <c r="O32" s="14">
        <f>N32*E32</f>
        <v>15</v>
      </c>
      <c r="P32" s="2" t="b">
        <f t="shared" si="0"/>
        <v>1</v>
      </c>
      <c r="Q32" s="23">
        <f t="shared" si="3"/>
        <v>45</v>
      </c>
      <c r="R32" s="2">
        <f>'10-13А'!L32+'10-13'!L32+'10-44'!L32</f>
        <v>45</v>
      </c>
      <c r="S32" s="2" t="b">
        <f t="shared" si="1"/>
        <v>1</v>
      </c>
    </row>
    <row r="33" spans="1:19" ht="18" customHeight="1" x14ac:dyDescent="0.2">
      <c r="A33" s="8" t="s">
        <v>47</v>
      </c>
      <c r="B33" s="8"/>
      <c r="C33" s="11"/>
      <c r="D33" s="6"/>
      <c r="E33" s="6"/>
      <c r="F33" s="13"/>
      <c r="G33" s="6"/>
      <c r="H33" s="6"/>
      <c r="I33" s="6"/>
      <c r="J33" s="10"/>
      <c r="K33" s="14"/>
      <c r="L33" s="10"/>
      <c r="M33" s="14"/>
      <c r="N33" s="10"/>
      <c r="O33" s="14"/>
      <c r="P33" s="2" t="b">
        <f t="shared" si="0"/>
        <v>1</v>
      </c>
      <c r="Q33" s="23">
        <f t="shared" si="3"/>
        <v>0</v>
      </c>
      <c r="R33" s="2">
        <f>'10-13А'!L33+'10-13'!L33+'10-44'!L33</f>
        <v>0</v>
      </c>
      <c r="S33" s="2" t="b">
        <f t="shared" si="1"/>
        <v>1</v>
      </c>
    </row>
    <row r="34" spans="1:19" ht="16.5" customHeight="1" x14ac:dyDescent="0.2">
      <c r="A34" s="11">
        <v>23</v>
      </c>
      <c r="B34" s="12" t="s">
        <v>48</v>
      </c>
      <c r="C34" s="11" t="s">
        <v>20</v>
      </c>
      <c r="D34" s="11">
        <v>3</v>
      </c>
      <c r="E34" s="11">
        <v>2</v>
      </c>
      <c r="F34" s="13">
        <f t="shared" si="2"/>
        <v>6</v>
      </c>
      <c r="G34" s="6">
        <v>1</v>
      </c>
      <c r="H34" s="6">
        <v>2</v>
      </c>
      <c r="I34" s="19">
        <v>0.33</v>
      </c>
      <c r="J34" s="10">
        <v>1</v>
      </c>
      <c r="K34" s="14">
        <f>J34*E34</f>
        <v>2</v>
      </c>
      <c r="L34" s="10">
        <v>1</v>
      </c>
      <c r="M34" s="14">
        <f>L34*E34</f>
        <v>2</v>
      </c>
      <c r="N34" s="10">
        <v>1</v>
      </c>
      <c r="O34" s="14">
        <f>N34*E34</f>
        <v>2</v>
      </c>
      <c r="P34" s="2" t="b">
        <f t="shared" si="0"/>
        <v>1</v>
      </c>
      <c r="Q34" s="23">
        <f t="shared" si="3"/>
        <v>6</v>
      </c>
      <c r="R34" s="2">
        <f>'10-13А'!L34+'10-13'!L34+'10-44'!L34</f>
        <v>6</v>
      </c>
      <c r="S34" s="2" t="b">
        <f t="shared" si="1"/>
        <v>1</v>
      </c>
    </row>
    <row r="35" spans="1:19" ht="16.5" customHeight="1" x14ac:dyDescent="0.2">
      <c r="A35" s="11">
        <v>24</v>
      </c>
      <c r="B35" s="12" t="s">
        <v>49</v>
      </c>
      <c r="C35" s="11" t="s">
        <v>20</v>
      </c>
      <c r="D35" s="11">
        <v>10</v>
      </c>
      <c r="E35" s="11">
        <v>0.8</v>
      </c>
      <c r="F35" s="13">
        <f t="shared" si="2"/>
        <v>8</v>
      </c>
      <c r="G35" s="6"/>
      <c r="H35" s="6"/>
      <c r="I35" s="6"/>
      <c r="J35" s="10">
        <v>1</v>
      </c>
      <c r="K35" s="14">
        <f>E35*J35</f>
        <v>0.8</v>
      </c>
      <c r="L35" s="10">
        <v>4</v>
      </c>
      <c r="M35" s="14">
        <f>E35*L35</f>
        <v>3.2</v>
      </c>
      <c r="N35" s="10">
        <v>5</v>
      </c>
      <c r="O35" s="14">
        <f>N35*E35</f>
        <v>4</v>
      </c>
      <c r="P35" s="2" t="b">
        <f t="shared" si="0"/>
        <v>1</v>
      </c>
      <c r="Q35" s="23">
        <f t="shared" si="3"/>
        <v>8</v>
      </c>
      <c r="R35" s="2">
        <f>'10-13А'!L35+'10-13'!L35+'10-44'!L35</f>
        <v>8</v>
      </c>
      <c r="S35" s="2" t="b">
        <f t="shared" si="1"/>
        <v>1</v>
      </c>
    </row>
    <row r="36" spans="1:19" ht="15.75" customHeight="1" x14ac:dyDescent="0.2">
      <c r="A36" s="11">
        <v>25</v>
      </c>
      <c r="B36" s="12" t="s">
        <v>50</v>
      </c>
      <c r="C36" s="11" t="s">
        <v>20</v>
      </c>
      <c r="D36" s="11">
        <v>40</v>
      </c>
      <c r="E36" s="11">
        <v>0.4</v>
      </c>
      <c r="F36" s="13">
        <f t="shared" si="2"/>
        <v>16</v>
      </c>
      <c r="G36" s="6">
        <v>8</v>
      </c>
      <c r="H36" s="6">
        <v>3.2</v>
      </c>
      <c r="I36" s="19">
        <v>0.21</v>
      </c>
      <c r="J36" s="10">
        <v>10</v>
      </c>
      <c r="K36" s="14">
        <f>J36*E36</f>
        <v>4</v>
      </c>
      <c r="L36" s="10">
        <v>15</v>
      </c>
      <c r="M36" s="14">
        <f>L36*E36</f>
        <v>6</v>
      </c>
      <c r="N36" s="10">
        <v>15</v>
      </c>
      <c r="O36" s="14">
        <f>N36*E36</f>
        <v>6</v>
      </c>
      <c r="P36" s="2" t="b">
        <f t="shared" si="0"/>
        <v>1</v>
      </c>
      <c r="Q36" s="23">
        <f t="shared" si="3"/>
        <v>16</v>
      </c>
      <c r="R36" s="2">
        <f>'10-13А'!L36+'10-13'!L36+'10-44'!L36</f>
        <v>16</v>
      </c>
      <c r="S36" s="2" t="b">
        <f t="shared" si="1"/>
        <v>1</v>
      </c>
    </row>
    <row r="37" spans="1:19" ht="16.5" customHeight="1" x14ac:dyDescent="0.2">
      <c r="A37" s="11">
        <v>26</v>
      </c>
      <c r="B37" s="12" t="s">
        <v>51</v>
      </c>
      <c r="C37" s="11" t="s">
        <v>20</v>
      </c>
      <c r="D37" s="11">
        <v>10</v>
      </c>
      <c r="E37" s="11">
        <v>0.4</v>
      </c>
      <c r="F37" s="13">
        <f t="shared" si="2"/>
        <v>4</v>
      </c>
      <c r="G37" s="6">
        <v>5</v>
      </c>
      <c r="H37" s="6">
        <v>2</v>
      </c>
      <c r="I37" s="19">
        <v>0.5</v>
      </c>
      <c r="J37" s="10">
        <v>2</v>
      </c>
      <c r="K37" s="14">
        <f>J37*E37</f>
        <v>0.8</v>
      </c>
      <c r="L37" s="10">
        <v>4</v>
      </c>
      <c r="M37" s="14">
        <f>L37*E37</f>
        <v>1.6</v>
      </c>
      <c r="N37" s="10">
        <v>4</v>
      </c>
      <c r="O37" s="14">
        <f>N37*E37</f>
        <v>1.6</v>
      </c>
      <c r="P37" s="2" t="b">
        <f t="shared" si="0"/>
        <v>1</v>
      </c>
      <c r="Q37" s="23">
        <f t="shared" si="3"/>
        <v>4</v>
      </c>
      <c r="R37" s="2">
        <f>'10-13А'!L37+'10-13'!L37+'10-44'!L37</f>
        <v>4</v>
      </c>
      <c r="S37" s="2" t="b">
        <f t="shared" si="1"/>
        <v>1</v>
      </c>
    </row>
    <row r="38" spans="1:19" ht="18" customHeight="1" x14ac:dyDescent="0.2">
      <c r="A38" s="11">
        <v>27</v>
      </c>
      <c r="B38" s="12" t="s">
        <v>52</v>
      </c>
      <c r="C38" s="11" t="s">
        <v>20</v>
      </c>
      <c r="D38" s="11"/>
      <c r="E38" s="11"/>
      <c r="F38" s="13"/>
      <c r="G38" s="11"/>
      <c r="H38" s="11"/>
      <c r="I38" s="11"/>
      <c r="J38" s="10"/>
      <c r="K38" s="14"/>
      <c r="L38" s="10"/>
      <c r="M38" s="14"/>
      <c r="N38" s="10"/>
      <c r="O38" s="14"/>
      <c r="P38" s="2" t="b">
        <f t="shared" si="0"/>
        <v>1</v>
      </c>
      <c r="Q38" s="23">
        <f t="shared" si="3"/>
        <v>0</v>
      </c>
      <c r="R38" s="2">
        <f>'10-13А'!L38+'10-13'!L38+'10-44'!L38</f>
        <v>0</v>
      </c>
      <c r="S38" s="2" t="b">
        <f t="shared" si="1"/>
        <v>1</v>
      </c>
    </row>
    <row r="39" spans="1:19" ht="17.25" customHeight="1" x14ac:dyDescent="0.2">
      <c r="A39" s="11"/>
      <c r="B39" s="12" t="s">
        <v>53</v>
      </c>
      <c r="C39" s="11" t="s">
        <v>20</v>
      </c>
      <c r="D39" s="11">
        <v>10</v>
      </c>
      <c r="E39" s="11">
        <v>0.2</v>
      </c>
      <c r="F39" s="13">
        <f t="shared" si="2"/>
        <v>2</v>
      </c>
      <c r="G39" s="6">
        <v>5</v>
      </c>
      <c r="H39" s="6">
        <v>1</v>
      </c>
      <c r="I39" s="19">
        <v>0.5</v>
      </c>
      <c r="J39" s="10">
        <v>1</v>
      </c>
      <c r="K39" s="14">
        <f>E39*J39</f>
        <v>0.2</v>
      </c>
      <c r="L39" s="10">
        <v>5</v>
      </c>
      <c r="M39" s="14">
        <f>L39*E39</f>
        <v>1</v>
      </c>
      <c r="N39" s="10">
        <v>4</v>
      </c>
      <c r="O39" s="14">
        <f>N39*E39</f>
        <v>0.8</v>
      </c>
      <c r="P39" s="2" t="b">
        <f t="shared" si="0"/>
        <v>1</v>
      </c>
      <c r="Q39" s="23">
        <f t="shared" si="3"/>
        <v>2</v>
      </c>
      <c r="R39" s="2">
        <f>'10-13А'!L39+'10-13'!L39+'10-44'!L39</f>
        <v>2</v>
      </c>
      <c r="S39" s="2" t="b">
        <f t="shared" si="1"/>
        <v>1</v>
      </c>
    </row>
    <row r="40" spans="1:19" s="22" customFormat="1" ht="26.25" customHeight="1" x14ac:dyDescent="0.2">
      <c r="A40" s="43" t="s">
        <v>54</v>
      </c>
      <c r="B40" s="43"/>
      <c r="C40" s="6"/>
      <c r="D40" s="6"/>
      <c r="E40" s="6"/>
      <c r="F40" s="20">
        <f>SUM(F7:F39)</f>
        <v>220</v>
      </c>
      <c r="G40" s="6"/>
      <c r="H40" s="6">
        <f>SUM(H21:H39)</f>
        <v>26.599999999999998</v>
      </c>
      <c r="I40" s="6"/>
      <c r="J40" s="5"/>
      <c r="K40" s="21">
        <f>SUM(K8:K39)</f>
        <v>53.699999999999996</v>
      </c>
      <c r="L40" s="5"/>
      <c r="M40" s="21">
        <f>SUM(M8:M39)</f>
        <v>83.8</v>
      </c>
      <c r="N40" s="5"/>
      <c r="O40" s="21">
        <f>SUM(O8:O39)</f>
        <v>82.499999999999986</v>
      </c>
      <c r="P40" s="2" t="b">
        <f t="shared" si="0"/>
        <v>0</v>
      </c>
      <c r="Q40" s="23">
        <f t="shared" si="3"/>
        <v>220</v>
      </c>
      <c r="R40" s="2">
        <f>'10-13А'!L40+'10-13'!L40+'10-44'!L40</f>
        <v>260</v>
      </c>
      <c r="S40" s="2" t="b">
        <f t="shared" si="1"/>
        <v>0</v>
      </c>
    </row>
    <row r="41" spans="1:19" ht="22.5" customHeight="1" x14ac:dyDescent="0.2"/>
    <row r="42" spans="1:19" x14ac:dyDescent="0.2">
      <c r="B42" s="24" t="s">
        <v>55</v>
      </c>
      <c r="C42" s="24"/>
      <c r="D42" s="22"/>
      <c r="E42" s="44" t="s">
        <v>56</v>
      </c>
      <c r="F42" s="44"/>
      <c r="G42" s="24" t="s">
        <v>56</v>
      </c>
      <c r="H42" s="22"/>
    </row>
  </sheetData>
  <mergeCells count="23">
    <mergeCell ref="A40:B40"/>
    <mergeCell ref="E42:F42"/>
    <mergeCell ref="K3:K6"/>
    <mergeCell ref="L3:L6"/>
    <mergeCell ref="A1:O1"/>
    <mergeCell ref="M3:M6"/>
    <mergeCell ref="N3:N6"/>
    <mergeCell ref="O3:O6"/>
    <mergeCell ref="A4:A5"/>
    <mergeCell ref="D4:D6"/>
    <mergeCell ref="E4:E5"/>
    <mergeCell ref="F4:F5"/>
    <mergeCell ref="G4:G6"/>
    <mergeCell ref="B3:B6"/>
    <mergeCell ref="C3:C6"/>
    <mergeCell ref="D3:F3"/>
    <mergeCell ref="G3:I3"/>
    <mergeCell ref="J3:J6"/>
    <mergeCell ref="I5:I6"/>
    <mergeCell ref="B2:F2"/>
    <mergeCell ref="J2:K2"/>
    <mergeCell ref="L2:M2"/>
    <mergeCell ref="N2:O2"/>
  </mergeCells>
  <pageMargins left="0.9055118110236221" right="0.35433070866141736" top="0.39370078740157483" bottom="0.19685039370078741" header="0.51181102362204722" footer="0.15748031496062992"/>
  <pageSetup paperSize="9" scale="6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zoomScale="85" zoomScaleNormal="85" workbookViewId="0">
      <selection sqref="A1:L1"/>
    </sheetView>
  </sheetViews>
  <sheetFormatPr defaultColWidth="9.140625" defaultRowHeight="15" x14ac:dyDescent="0.2"/>
  <cols>
    <col min="1" max="1" width="7" style="2" customWidth="1"/>
    <col min="2" max="2" width="52.42578125" style="2" customWidth="1"/>
    <col min="3" max="3" width="9.85546875" style="2" customWidth="1"/>
    <col min="4" max="4" width="15.7109375" style="2" customWidth="1"/>
    <col min="5" max="5" width="17.28515625" style="2" customWidth="1"/>
    <col min="6" max="6" width="17.5703125" style="2" customWidth="1"/>
    <col min="7" max="7" width="14.5703125" style="2" hidden="1" customWidth="1"/>
    <col min="8" max="8" width="15.42578125" style="2" hidden="1" customWidth="1"/>
    <col min="9" max="9" width="24.85546875" style="2" hidden="1" customWidth="1"/>
    <col min="10" max="10" width="16" style="1" customWidth="1"/>
    <col min="11" max="11" width="17.28515625" style="1" customWidth="1"/>
    <col min="12" max="12" width="16.42578125" style="2" customWidth="1"/>
    <col min="13" max="16384" width="9.140625" style="2"/>
  </cols>
  <sheetData>
    <row r="1" spans="1:12" ht="22.5" customHeight="1" x14ac:dyDescent="0.2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21.75" customHeight="1" x14ac:dyDescent="0.2">
      <c r="A2" s="3"/>
      <c r="B2" s="39" t="s">
        <v>1</v>
      </c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x14ac:dyDescent="0.2">
      <c r="A3" s="5"/>
      <c r="B3" s="50" t="s">
        <v>4</v>
      </c>
      <c r="C3" s="50" t="s">
        <v>5</v>
      </c>
      <c r="D3" s="45" t="s">
        <v>6</v>
      </c>
      <c r="E3" s="45"/>
      <c r="F3" s="45"/>
      <c r="G3" s="45" t="s">
        <v>7</v>
      </c>
      <c r="H3" s="45"/>
      <c r="I3" s="45"/>
      <c r="J3" s="40" t="s">
        <v>57</v>
      </c>
      <c r="K3" s="40"/>
      <c r="L3" s="40"/>
    </row>
    <row r="4" spans="1:12" x14ac:dyDescent="0.2">
      <c r="A4" s="39" t="s">
        <v>10</v>
      </c>
      <c r="B4" s="40"/>
      <c r="C4" s="40"/>
      <c r="D4" s="40" t="s">
        <v>11</v>
      </c>
      <c r="E4" s="40" t="s">
        <v>12</v>
      </c>
      <c r="F4" s="48" t="s">
        <v>13</v>
      </c>
      <c r="G4" s="40" t="s">
        <v>11</v>
      </c>
      <c r="H4" s="6"/>
      <c r="I4" s="6" t="s">
        <v>14</v>
      </c>
      <c r="J4" s="40" t="s">
        <v>11</v>
      </c>
      <c r="K4" s="40" t="s">
        <v>12</v>
      </c>
      <c r="L4" s="48" t="s">
        <v>13</v>
      </c>
    </row>
    <row r="5" spans="1:12" x14ac:dyDescent="0.2">
      <c r="A5" s="39"/>
      <c r="B5" s="40"/>
      <c r="C5" s="40"/>
      <c r="D5" s="40"/>
      <c r="E5" s="40"/>
      <c r="F5" s="49"/>
      <c r="G5" s="40"/>
      <c r="H5" s="6" t="s">
        <v>15</v>
      </c>
      <c r="I5" s="40" t="s">
        <v>16</v>
      </c>
      <c r="J5" s="40"/>
      <c r="K5" s="40"/>
      <c r="L5" s="49"/>
    </row>
    <row r="6" spans="1:12" x14ac:dyDescent="0.2">
      <c r="A6" s="7"/>
      <c r="B6" s="40"/>
      <c r="C6" s="40"/>
      <c r="D6" s="40"/>
      <c r="E6" s="7" t="s">
        <v>17</v>
      </c>
      <c r="F6" s="6" t="s">
        <v>17</v>
      </c>
      <c r="G6" s="40"/>
      <c r="H6" s="6" t="s">
        <v>17</v>
      </c>
      <c r="I6" s="40"/>
      <c r="J6" s="40"/>
      <c r="K6" s="7" t="s">
        <v>17</v>
      </c>
      <c r="L6" s="6" t="s">
        <v>17</v>
      </c>
    </row>
    <row r="7" spans="1:12" ht="17.25" customHeight="1" x14ac:dyDescent="0.2">
      <c r="A7" s="8" t="s">
        <v>18</v>
      </c>
      <c r="B7" s="8"/>
      <c r="C7" s="8"/>
      <c r="D7" s="9"/>
      <c r="E7" s="9"/>
      <c r="F7" s="9"/>
      <c r="G7" s="9"/>
      <c r="H7" s="9"/>
      <c r="I7" s="9"/>
      <c r="J7" s="10"/>
      <c r="K7" s="10"/>
      <c r="L7" s="4"/>
    </row>
    <row r="8" spans="1:12" ht="15" customHeight="1" x14ac:dyDescent="0.2">
      <c r="A8" s="11">
        <v>1</v>
      </c>
      <c r="B8" s="12" t="s">
        <v>19</v>
      </c>
      <c r="C8" s="11" t="s">
        <v>20</v>
      </c>
      <c r="D8" s="10">
        <v>1</v>
      </c>
      <c r="E8" s="11">
        <v>2.8</v>
      </c>
      <c r="F8" s="13">
        <f>D8*E8</f>
        <v>2.8</v>
      </c>
      <c r="G8" s="11"/>
      <c r="H8" s="11"/>
      <c r="I8" s="11"/>
      <c r="J8" s="10">
        <v>1</v>
      </c>
      <c r="K8" s="11">
        <v>2.8</v>
      </c>
      <c r="L8" s="13">
        <f>J8*K8</f>
        <v>2.8</v>
      </c>
    </row>
    <row r="9" spans="1:12" ht="15" customHeight="1" x14ac:dyDescent="0.2">
      <c r="A9" s="11">
        <v>2</v>
      </c>
      <c r="B9" s="15" t="s">
        <v>21</v>
      </c>
      <c r="C9" s="11" t="s">
        <v>20</v>
      </c>
      <c r="D9" s="10"/>
      <c r="E9" s="11"/>
      <c r="F9" s="13"/>
      <c r="G9" s="11"/>
      <c r="H9" s="11"/>
      <c r="I9" s="11"/>
      <c r="J9" s="10"/>
      <c r="K9" s="11"/>
      <c r="L9" s="13"/>
    </row>
    <row r="10" spans="1:12" ht="15.75" hidden="1" customHeight="1" x14ac:dyDescent="0.2">
      <c r="A10" s="11">
        <v>3</v>
      </c>
      <c r="B10" s="12" t="s">
        <v>22</v>
      </c>
      <c r="C10" s="11"/>
      <c r="D10" s="10"/>
      <c r="E10" s="11"/>
      <c r="F10" s="13">
        <f t="shared" ref="F10:F39" si="0">D10*E10</f>
        <v>0</v>
      </c>
      <c r="G10" s="11"/>
      <c r="H10" s="11"/>
      <c r="I10" s="11"/>
      <c r="J10" s="10"/>
      <c r="K10" s="11"/>
      <c r="L10" s="13">
        <f t="shared" ref="L10:L39" si="1">J10*K10</f>
        <v>0</v>
      </c>
    </row>
    <row r="11" spans="1:12" ht="16.5" customHeight="1" x14ac:dyDescent="0.2">
      <c r="A11" s="11">
        <v>4</v>
      </c>
      <c r="B11" s="12" t="s">
        <v>23</v>
      </c>
      <c r="C11" s="11" t="s">
        <v>20</v>
      </c>
      <c r="D11" s="25">
        <v>25</v>
      </c>
      <c r="E11" s="16">
        <v>0.4</v>
      </c>
      <c r="F11" s="26">
        <f t="shared" si="0"/>
        <v>10</v>
      </c>
      <c r="G11" s="16"/>
      <c r="H11" s="16"/>
      <c r="I11" s="16"/>
      <c r="J11" s="25">
        <v>25</v>
      </c>
      <c r="K11" s="11">
        <v>0.4</v>
      </c>
      <c r="L11" s="13">
        <f t="shared" si="1"/>
        <v>10</v>
      </c>
    </row>
    <row r="12" spans="1:12" ht="18" customHeight="1" x14ac:dyDescent="0.2">
      <c r="A12" s="11">
        <v>5</v>
      </c>
      <c r="B12" s="12" t="s">
        <v>24</v>
      </c>
      <c r="C12" s="11" t="s">
        <v>20</v>
      </c>
      <c r="D12" s="10"/>
      <c r="E12" s="11"/>
      <c r="F12" s="13"/>
      <c r="G12" s="11"/>
      <c r="H12" s="11"/>
      <c r="I12" s="11"/>
      <c r="J12" s="10"/>
      <c r="K12" s="11"/>
      <c r="L12" s="13"/>
    </row>
    <row r="13" spans="1:12" ht="18.75" customHeight="1" x14ac:dyDescent="0.2">
      <c r="A13" s="11">
        <v>6</v>
      </c>
      <c r="B13" s="12" t="s">
        <v>25</v>
      </c>
      <c r="C13" s="11" t="s">
        <v>20</v>
      </c>
      <c r="D13" s="10"/>
      <c r="E13" s="11"/>
      <c r="F13" s="13"/>
      <c r="G13" s="11"/>
      <c r="H13" s="11"/>
      <c r="I13" s="11"/>
      <c r="J13" s="10"/>
      <c r="K13" s="11"/>
      <c r="L13" s="13"/>
    </row>
    <row r="14" spans="1:12" ht="17.25" customHeight="1" x14ac:dyDescent="0.2">
      <c r="A14" s="11">
        <v>7</v>
      </c>
      <c r="B14" s="12" t="s">
        <v>26</v>
      </c>
      <c r="C14" s="11" t="s">
        <v>20</v>
      </c>
      <c r="D14" s="10">
        <v>1</v>
      </c>
      <c r="E14" s="11">
        <v>1.2</v>
      </c>
      <c r="F14" s="13">
        <f t="shared" si="0"/>
        <v>1.2</v>
      </c>
      <c r="G14" s="11"/>
      <c r="H14" s="11"/>
      <c r="I14" s="11"/>
      <c r="J14" s="10">
        <v>1</v>
      </c>
      <c r="K14" s="11">
        <v>1.2</v>
      </c>
      <c r="L14" s="13">
        <f t="shared" si="1"/>
        <v>1.2</v>
      </c>
    </row>
    <row r="15" spans="1:12" ht="15" customHeight="1" x14ac:dyDescent="0.2">
      <c r="A15" s="16">
        <v>8</v>
      </c>
      <c r="B15" s="17" t="s">
        <v>27</v>
      </c>
      <c r="C15" s="16" t="s">
        <v>20</v>
      </c>
      <c r="D15" s="10">
        <v>3</v>
      </c>
      <c r="E15" s="11">
        <v>0.3</v>
      </c>
      <c r="F15" s="13">
        <f t="shared" si="0"/>
        <v>0.89999999999999991</v>
      </c>
      <c r="G15" s="18"/>
      <c r="H15" s="18"/>
      <c r="I15" s="18"/>
      <c r="J15" s="10">
        <v>3</v>
      </c>
      <c r="K15" s="11">
        <v>0.3</v>
      </c>
      <c r="L15" s="13">
        <f t="shared" si="1"/>
        <v>0.89999999999999991</v>
      </c>
    </row>
    <row r="16" spans="1:12" ht="15" customHeight="1" x14ac:dyDescent="0.2">
      <c r="A16" s="11" t="s">
        <v>28</v>
      </c>
      <c r="B16" s="11" t="s">
        <v>29</v>
      </c>
      <c r="C16" s="11" t="s">
        <v>20</v>
      </c>
      <c r="D16" s="10">
        <v>1</v>
      </c>
      <c r="E16" s="11">
        <v>5</v>
      </c>
      <c r="F16" s="13">
        <f t="shared" si="0"/>
        <v>5</v>
      </c>
      <c r="G16" s="11"/>
      <c r="H16" s="11"/>
      <c r="I16" s="11"/>
      <c r="J16" s="10">
        <v>1</v>
      </c>
      <c r="K16" s="11">
        <v>5</v>
      </c>
      <c r="L16" s="13">
        <f t="shared" si="1"/>
        <v>5</v>
      </c>
    </row>
    <row r="17" spans="1:12" ht="17.25" customHeight="1" x14ac:dyDescent="0.2">
      <c r="A17" s="8" t="s">
        <v>30</v>
      </c>
      <c r="B17" s="8"/>
      <c r="C17" s="11"/>
      <c r="D17" s="10"/>
      <c r="E17" s="11"/>
      <c r="F17" s="13"/>
      <c r="G17" s="11"/>
      <c r="H17" s="11"/>
      <c r="I17" s="11"/>
      <c r="J17" s="10"/>
      <c r="K17" s="11"/>
      <c r="L17" s="13"/>
    </row>
    <row r="18" spans="1:12" ht="18" customHeight="1" x14ac:dyDescent="0.2">
      <c r="A18" s="11">
        <v>10</v>
      </c>
      <c r="B18" s="12" t="s">
        <v>31</v>
      </c>
      <c r="C18" s="11" t="s">
        <v>20</v>
      </c>
      <c r="D18" s="10"/>
      <c r="E18" s="11"/>
      <c r="F18" s="13"/>
      <c r="G18" s="11"/>
      <c r="H18" s="11"/>
      <c r="I18" s="11"/>
      <c r="J18" s="10"/>
      <c r="K18" s="11"/>
      <c r="L18" s="13"/>
    </row>
    <row r="19" spans="1:12" ht="17.25" customHeight="1" x14ac:dyDescent="0.2">
      <c r="A19" s="11">
        <v>11</v>
      </c>
      <c r="B19" s="12" t="s">
        <v>32</v>
      </c>
      <c r="C19" s="11" t="s">
        <v>20</v>
      </c>
      <c r="D19" s="10"/>
      <c r="E19" s="11"/>
      <c r="F19" s="13"/>
      <c r="G19" s="11"/>
      <c r="H19" s="11"/>
      <c r="I19" s="11"/>
      <c r="J19" s="10"/>
      <c r="K19" s="11"/>
      <c r="L19" s="13"/>
    </row>
    <row r="20" spans="1:12" ht="15" customHeight="1" x14ac:dyDescent="0.2">
      <c r="A20" s="11">
        <v>12</v>
      </c>
      <c r="B20" s="12" t="s">
        <v>33</v>
      </c>
      <c r="C20" s="11" t="s">
        <v>20</v>
      </c>
      <c r="D20" s="10"/>
      <c r="E20" s="11"/>
      <c r="F20" s="13"/>
      <c r="G20" s="11"/>
      <c r="H20" s="11"/>
      <c r="I20" s="11"/>
      <c r="J20" s="10"/>
      <c r="K20" s="11"/>
      <c r="L20" s="13"/>
    </row>
    <row r="21" spans="1:12" ht="15.75" customHeight="1" x14ac:dyDescent="0.2">
      <c r="A21" s="11">
        <v>13</v>
      </c>
      <c r="B21" s="12" t="s">
        <v>34</v>
      </c>
      <c r="C21" s="11" t="s">
        <v>20</v>
      </c>
      <c r="D21" s="10"/>
      <c r="E21" s="11"/>
      <c r="F21" s="13"/>
      <c r="G21" s="6"/>
      <c r="H21" s="6"/>
      <c r="I21" s="19"/>
      <c r="J21" s="10"/>
      <c r="K21" s="11"/>
      <c r="L21" s="13"/>
    </row>
    <row r="22" spans="1:12" ht="15.75" customHeight="1" x14ac:dyDescent="0.2">
      <c r="A22" s="11">
        <v>14</v>
      </c>
      <c r="B22" s="12" t="s">
        <v>35</v>
      </c>
      <c r="C22" s="11" t="s">
        <v>20</v>
      </c>
      <c r="D22" s="10"/>
      <c r="E22" s="11"/>
      <c r="F22" s="13"/>
      <c r="G22" s="11"/>
      <c r="H22" s="11"/>
      <c r="I22" s="11"/>
      <c r="J22" s="10"/>
      <c r="K22" s="11"/>
      <c r="L22" s="13"/>
    </row>
    <row r="23" spans="1:12" ht="16.5" customHeight="1" x14ac:dyDescent="0.2">
      <c r="A23" s="11">
        <v>15</v>
      </c>
      <c r="B23" s="12" t="s">
        <v>36</v>
      </c>
      <c r="C23" s="11" t="s">
        <v>20</v>
      </c>
      <c r="D23" s="10"/>
      <c r="E23" s="11"/>
      <c r="F23" s="13"/>
      <c r="G23" s="11"/>
      <c r="H23" s="11"/>
      <c r="I23" s="11"/>
      <c r="J23" s="10"/>
      <c r="K23" s="11"/>
      <c r="L23" s="13"/>
    </row>
    <row r="24" spans="1:12" ht="18.75" customHeight="1" x14ac:dyDescent="0.2">
      <c r="A24" s="11">
        <v>16</v>
      </c>
      <c r="B24" s="12" t="s">
        <v>37</v>
      </c>
      <c r="C24" s="11" t="s">
        <v>20</v>
      </c>
      <c r="D24" s="10"/>
      <c r="E24" s="11"/>
      <c r="F24" s="13"/>
      <c r="G24" s="11"/>
      <c r="H24" s="11"/>
      <c r="I24" s="11"/>
      <c r="J24" s="10"/>
      <c r="K24" s="11"/>
      <c r="L24" s="13"/>
    </row>
    <row r="25" spans="1:12" ht="17.25" customHeight="1" x14ac:dyDescent="0.2">
      <c r="A25" s="11">
        <v>17</v>
      </c>
      <c r="B25" s="12" t="s">
        <v>38</v>
      </c>
      <c r="C25" s="11" t="s">
        <v>20</v>
      </c>
      <c r="D25" s="10">
        <v>1</v>
      </c>
      <c r="E25" s="11">
        <v>9</v>
      </c>
      <c r="F25" s="13">
        <f t="shared" si="0"/>
        <v>9</v>
      </c>
      <c r="G25" s="11"/>
      <c r="H25" s="11"/>
      <c r="I25" s="11"/>
      <c r="J25" s="10">
        <v>1</v>
      </c>
      <c r="K25" s="11">
        <v>9</v>
      </c>
      <c r="L25" s="13">
        <f t="shared" si="1"/>
        <v>9</v>
      </c>
    </row>
    <row r="26" spans="1:12" ht="17.25" customHeight="1" x14ac:dyDescent="0.2">
      <c r="A26" s="11">
        <v>18</v>
      </c>
      <c r="B26" s="12" t="s">
        <v>39</v>
      </c>
      <c r="C26" s="11" t="s">
        <v>20</v>
      </c>
      <c r="D26" s="10"/>
      <c r="E26" s="11"/>
      <c r="F26" s="13"/>
      <c r="G26" s="11"/>
      <c r="H26" s="11"/>
      <c r="I26" s="11"/>
      <c r="J26" s="10"/>
      <c r="K26" s="11"/>
      <c r="L26" s="13"/>
    </row>
    <row r="27" spans="1:12" ht="17.25" customHeight="1" x14ac:dyDescent="0.2">
      <c r="A27" s="11">
        <v>19</v>
      </c>
      <c r="B27" s="12" t="s">
        <v>40</v>
      </c>
      <c r="C27" s="11" t="s">
        <v>20</v>
      </c>
      <c r="D27" s="10"/>
      <c r="E27" s="11"/>
      <c r="F27" s="13"/>
      <c r="G27" s="11"/>
      <c r="H27" s="11"/>
      <c r="I27" s="11"/>
      <c r="J27" s="10"/>
      <c r="K27" s="11"/>
      <c r="L27" s="13"/>
    </row>
    <row r="28" spans="1:12" ht="17.25" customHeight="1" x14ac:dyDescent="0.2">
      <c r="A28" s="11">
        <v>20</v>
      </c>
      <c r="B28" s="12" t="s">
        <v>41</v>
      </c>
      <c r="C28" s="11" t="s">
        <v>42</v>
      </c>
      <c r="D28" s="10"/>
      <c r="E28" s="11"/>
      <c r="F28" s="13"/>
      <c r="G28" s="11"/>
      <c r="H28" s="11"/>
      <c r="I28" s="11"/>
      <c r="J28" s="10"/>
      <c r="K28" s="11"/>
      <c r="L28" s="13"/>
    </row>
    <row r="29" spans="1:12" ht="17.25" customHeight="1" x14ac:dyDescent="0.2">
      <c r="A29" s="11">
        <v>21</v>
      </c>
      <c r="B29" s="12" t="s">
        <v>43</v>
      </c>
      <c r="C29" s="11" t="s">
        <v>20</v>
      </c>
      <c r="D29" s="10"/>
      <c r="E29" s="11"/>
      <c r="F29" s="13"/>
      <c r="G29" s="11"/>
      <c r="H29" s="11"/>
      <c r="I29" s="11"/>
      <c r="J29" s="10"/>
      <c r="K29" s="11"/>
      <c r="L29" s="13"/>
    </row>
    <row r="30" spans="1:12" ht="15.75" customHeight="1" x14ac:dyDescent="0.2">
      <c r="A30" s="11">
        <v>22</v>
      </c>
      <c r="B30" s="12" t="s">
        <v>44</v>
      </c>
      <c r="C30" s="11" t="s">
        <v>20</v>
      </c>
      <c r="D30" s="10"/>
      <c r="E30" s="11"/>
      <c r="F30" s="13"/>
      <c r="G30" s="6"/>
      <c r="H30" s="6"/>
      <c r="I30" s="19"/>
      <c r="J30" s="10"/>
      <c r="K30" s="11"/>
      <c r="L30" s="13"/>
    </row>
    <row r="31" spans="1:12" ht="15.75" customHeight="1" x14ac:dyDescent="0.2">
      <c r="A31" s="11">
        <v>22</v>
      </c>
      <c r="B31" s="12" t="s">
        <v>45</v>
      </c>
      <c r="C31" s="11" t="s">
        <v>20</v>
      </c>
      <c r="D31" s="10">
        <v>1</v>
      </c>
      <c r="E31" s="13">
        <v>2</v>
      </c>
      <c r="F31" s="13">
        <f>D31*E31</f>
        <v>2</v>
      </c>
      <c r="G31" s="11">
        <v>4</v>
      </c>
      <c r="H31" s="11">
        <f>G31*E31</f>
        <v>8</v>
      </c>
      <c r="I31" s="13">
        <f>H31/F31*100</f>
        <v>400</v>
      </c>
      <c r="J31" s="10">
        <v>1</v>
      </c>
      <c r="K31" s="13">
        <v>2</v>
      </c>
      <c r="L31" s="13">
        <f>J31*K31</f>
        <v>2</v>
      </c>
    </row>
    <row r="32" spans="1:12" ht="21" customHeight="1" x14ac:dyDescent="0.2">
      <c r="A32" s="11">
        <v>23</v>
      </c>
      <c r="B32" s="12" t="s">
        <v>46</v>
      </c>
      <c r="C32" s="11" t="s">
        <v>20</v>
      </c>
      <c r="D32" s="10">
        <v>1</v>
      </c>
      <c r="E32" s="13">
        <v>15</v>
      </c>
      <c r="F32" s="13">
        <f>D32*E32</f>
        <v>15</v>
      </c>
      <c r="G32" s="11"/>
      <c r="H32" s="11"/>
      <c r="I32" s="13"/>
      <c r="J32" s="10">
        <v>1</v>
      </c>
      <c r="K32" s="13">
        <v>15</v>
      </c>
      <c r="L32" s="13">
        <f>J32*K32</f>
        <v>15</v>
      </c>
    </row>
    <row r="33" spans="1:13" ht="18" customHeight="1" x14ac:dyDescent="0.2">
      <c r="A33" s="8" t="s">
        <v>47</v>
      </c>
      <c r="B33" s="8"/>
      <c r="C33" s="11"/>
      <c r="D33" s="10"/>
      <c r="E33" s="6"/>
      <c r="F33" s="13"/>
      <c r="G33" s="6"/>
      <c r="H33" s="6"/>
      <c r="I33" s="6"/>
      <c r="J33" s="10"/>
      <c r="K33" s="6"/>
      <c r="L33" s="13"/>
    </row>
    <row r="34" spans="1:13" ht="16.5" customHeight="1" x14ac:dyDescent="0.2">
      <c r="A34" s="11">
        <v>23</v>
      </c>
      <c r="B34" s="12" t="s">
        <v>48</v>
      </c>
      <c r="C34" s="11" t="s">
        <v>20</v>
      </c>
      <c r="D34" s="10">
        <v>1</v>
      </c>
      <c r="E34" s="11">
        <v>2</v>
      </c>
      <c r="F34" s="13">
        <f t="shared" si="0"/>
        <v>2</v>
      </c>
      <c r="G34" s="6">
        <v>1</v>
      </c>
      <c r="H34" s="6">
        <v>2</v>
      </c>
      <c r="I34" s="19">
        <v>0.33</v>
      </c>
      <c r="J34" s="10">
        <v>1</v>
      </c>
      <c r="K34" s="11">
        <v>2</v>
      </c>
      <c r="L34" s="13">
        <f t="shared" si="1"/>
        <v>2</v>
      </c>
    </row>
    <row r="35" spans="1:13" ht="16.5" customHeight="1" x14ac:dyDescent="0.2">
      <c r="A35" s="11">
        <v>24</v>
      </c>
      <c r="B35" s="12" t="s">
        <v>49</v>
      </c>
      <c r="C35" s="11" t="s">
        <v>20</v>
      </c>
      <c r="D35" s="10">
        <v>1</v>
      </c>
      <c r="E35" s="11">
        <v>0.8</v>
      </c>
      <c r="F35" s="13">
        <f t="shared" si="0"/>
        <v>0.8</v>
      </c>
      <c r="G35" s="6"/>
      <c r="H35" s="6"/>
      <c r="I35" s="6"/>
      <c r="J35" s="10">
        <v>1</v>
      </c>
      <c r="K35" s="11">
        <v>0.8</v>
      </c>
      <c r="L35" s="13">
        <f t="shared" si="1"/>
        <v>0.8</v>
      </c>
    </row>
    <row r="36" spans="1:13" ht="15.75" customHeight="1" x14ac:dyDescent="0.2">
      <c r="A36" s="11">
        <v>25</v>
      </c>
      <c r="B36" s="12" t="s">
        <v>50</v>
      </c>
      <c r="C36" s="11" t="s">
        <v>20</v>
      </c>
      <c r="D36" s="10">
        <v>10</v>
      </c>
      <c r="E36" s="11">
        <v>0.4</v>
      </c>
      <c r="F36" s="13">
        <f t="shared" si="0"/>
        <v>4</v>
      </c>
      <c r="G36" s="6">
        <v>8</v>
      </c>
      <c r="H36" s="6">
        <v>3.2</v>
      </c>
      <c r="I36" s="19">
        <v>0.21</v>
      </c>
      <c r="J36" s="10">
        <v>10</v>
      </c>
      <c r="K36" s="11">
        <v>0.4</v>
      </c>
      <c r="L36" s="13">
        <f t="shared" si="1"/>
        <v>4</v>
      </c>
    </row>
    <row r="37" spans="1:13" ht="16.5" customHeight="1" x14ac:dyDescent="0.2">
      <c r="A37" s="11">
        <v>26</v>
      </c>
      <c r="B37" s="12" t="s">
        <v>51</v>
      </c>
      <c r="C37" s="11" t="s">
        <v>20</v>
      </c>
      <c r="D37" s="10">
        <v>2</v>
      </c>
      <c r="E37" s="11">
        <v>0.4</v>
      </c>
      <c r="F37" s="13">
        <f t="shared" si="0"/>
        <v>0.8</v>
      </c>
      <c r="G37" s="6">
        <v>5</v>
      </c>
      <c r="H37" s="6">
        <v>2</v>
      </c>
      <c r="I37" s="19">
        <v>0.5</v>
      </c>
      <c r="J37" s="10">
        <v>2</v>
      </c>
      <c r="K37" s="11">
        <v>0.4</v>
      </c>
      <c r="L37" s="13">
        <f t="shared" si="1"/>
        <v>0.8</v>
      </c>
    </row>
    <row r="38" spans="1:13" ht="18" customHeight="1" x14ac:dyDescent="0.2">
      <c r="A38" s="11">
        <v>27</v>
      </c>
      <c r="B38" s="12" t="s">
        <v>52</v>
      </c>
      <c r="C38" s="11" t="s">
        <v>20</v>
      </c>
      <c r="D38" s="10"/>
      <c r="E38" s="11"/>
      <c r="F38" s="13"/>
      <c r="G38" s="11"/>
      <c r="H38" s="11"/>
      <c r="I38" s="11"/>
      <c r="J38" s="10"/>
      <c r="K38" s="11"/>
      <c r="L38" s="13"/>
    </row>
    <row r="39" spans="1:13" ht="17.25" customHeight="1" x14ac:dyDescent="0.2">
      <c r="A39" s="11"/>
      <c r="B39" s="12" t="s">
        <v>53</v>
      </c>
      <c r="C39" s="11" t="s">
        <v>20</v>
      </c>
      <c r="D39" s="10">
        <v>1</v>
      </c>
      <c r="E39" s="11">
        <v>0.2</v>
      </c>
      <c r="F39" s="13">
        <f t="shared" si="0"/>
        <v>0.2</v>
      </c>
      <c r="G39" s="6">
        <v>5</v>
      </c>
      <c r="H39" s="6">
        <v>1</v>
      </c>
      <c r="I39" s="19">
        <v>0.5</v>
      </c>
      <c r="J39" s="10">
        <v>1</v>
      </c>
      <c r="K39" s="11">
        <v>0.2</v>
      </c>
      <c r="L39" s="13">
        <f t="shared" si="1"/>
        <v>0.2</v>
      </c>
    </row>
    <row r="40" spans="1:13" s="22" customFormat="1" ht="26.25" customHeight="1" x14ac:dyDescent="0.2">
      <c r="A40" s="43" t="s">
        <v>54</v>
      </c>
      <c r="B40" s="43"/>
      <c r="C40" s="6"/>
      <c r="D40" s="5"/>
      <c r="E40" s="6"/>
      <c r="F40" s="20">
        <f>SUM(F7:F39)</f>
        <v>53.699999999999996</v>
      </c>
      <c r="G40" s="6"/>
      <c r="H40" s="6">
        <f>SUM(H21:H39)</f>
        <v>16.2</v>
      </c>
      <c r="I40" s="6"/>
      <c r="J40" s="5"/>
      <c r="K40" s="21"/>
      <c r="L40" s="20">
        <f>SUM(L7:L39)</f>
        <v>53.699999999999996</v>
      </c>
      <c r="M40" s="23"/>
    </row>
    <row r="41" spans="1:13" ht="22.5" customHeight="1" x14ac:dyDescent="0.2"/>
    <row r="42" spans="1:13" x14ac:dyDescent="0.2">
      <c r="B42" s="24" t="s">
        <v>55</v>
      </c>
      <c r="C42" s="24"/>
      <c r="D42" s="22"/>
      <c r="G42" s="24" t="s">
        <v>56</v>
      </c>
      <c r="H42" s="22"/>
      <c r="K42" s="44" t="s">
        <v>56</v>
      </c>
      <c r="L42" s="44"/>
    </row>
  </sheetData>
  <mergeCells count="18">
    <mergeCell ref="K42:L42"/>
    <mergeCell ref="B2:L2"/>
    <mergeCell ref="J3:L3"/>
    <mergeCell ref="L4:L5"/>
    <mergeCell ref="K4:K5"/>
    <mergeCell ref="J4:J6"/>
    <mergeCell ref="D4:D6"/>
    <mergeCell ref="E4:E5"/>
    <mergeCell ref="F4:F5"/>
    <mergeCell ref="G4:G6"/>
    <mergeCell ref="B3:B6"/>
    <mergeCell ref="C3:C6"/>
    <mergeCell ref="D3:F3"/>
    <mergeCell ref="G3:I3"/>
    <mergeCell ref="A1:L1"/>
    <mergeCell ref="I5:I6"/>
    <mergeCell ref="A40:B40"/>
    <mergeCell ref="A4:A5"/>
  </mergeCells>
  <pageMargins left="0.9055118110236221" right="0.35433070866141736" top="0.39370078740157483" bottom="0.19685039370078741" header="0.51181102362204722" footer="0.15748031496062992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zoomScale="85" zoomScaleNormal="85" workbookViewId="0">
      <selection sqref="A1:L1"/>
    </sheetView>
  </sheetViews>
  <sheetFormatPr defaultColWidth="9.140625" defaultRowHeight="15" x14ac:dyDescent="0.2"/>
  <cols>
    <col min="1" max="1" width="7" style="2" customWidth="1"/>
    <col min="2" max="2" width="52.42578125" style="2" customWidth="1"/>
    <col min="3" max="3" width="9.85546875" style="2" customWidth="1"/>
    <col min="4" max="4" width="15.7109375" style="2" customWidth="1"/>
    <col min="5" max="5" width="19.5703125" style="2" customWidth="1"/>
    <col min="6" max="6" width="20.42578125" style="2" customWidth="1"/>
    <col min="7" max="7" width="14.5703125" style="2" hidden="1" customWidth="1"/>
    <col min="8" max="8" width="15.42578125" style="2" hidden="1" customWidth="1"/>
    <col min="9" max="9" width="24.85546875" style="2" hidden="1" customWidth="1"/>
    <col min="10" max="10" width="16" style="1" customWidth="1"/>
    <col min="11" max="11" width="19.5703125" style="1" customWidth="1"/>
    <col min="12" max="12" width="17.85546875" style="2" customWidth="1"/>
    <col min="13" max="16384" width="9.140625" style="2"/>
  </cols>
  <sheetData>
    <row r="1" spans="1:12" ht="22.5" customHeight="1" x14ac:dyDescent="0.2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21.75" customHeight="1" x14ac:dyDescent="0.2">
      <c r="A2" s="3"/>
      <c r="B2" s="51" t="s">
        <v>2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x14ac:dyDescent="0.2">
      <c r="A3" s="5"/>
      <c r="B3" s="50" t="s">
        <v>4</v>
      </c>
      <c r="C3" s="50" t="s">
        <v>5</v>
      </c>
      <c r="D3" s="45" t="s">
        <v>6</v>
      </c>
      <c r="E3" s="45"/>
      <c r="F3" s="45"/>
      <c r="G3" s="45" t="s">
        <v>7</v>
      </c>
      <c r="H3" s="45"/>
      <c r="I3" s="45"/>
      <c r="J3" s="40" t="s">
        <v>57</v>
      </c>
      <c r="K3" s="40"/>
      <c r="L3" s="40"/>
    </row>
    <row r="4" spans="1:12" x14ac:dyDescent="0.2">
      <c r="A4" s="39" t="s">
        <v>10</v>
      </c>
      <c r="B4" s="40"/>
      <c r="C4" s="40"/>
      <c r="D4" s="40" t="s">
        <v>11</v>
      </c>
      <c r="E4" s="40" t="s">
        <v>12</v>
      </c>
      <c r="F4" s="48" t="s">
        <v>13</v>
      </c>
      <c r="G4" s="40" t="s">
        <v>11</v>
      </c>
      <c r="H4" s="6"/>
      <c r="I4" s="6" t="s">
        <v>14</v>
      </c>
      <c r="J4" s="40" t="s">
        <v>11</v>
      </c>
      <c r="K4" s="40" t="s">
        <v>12</v>
      </c>
      <c r="L4" s="48" t="s">
        <v>13</v>
      </c>
    </row>
    <row r="5" spans="1:12" x14ac:dyDescent="0.2">
      <c r="A5" s="39"/>
      <c r="B5" s="40"/>
      <c r="C5" s="40"/>
      <c r="D5" s="40"/>
      <c r="E5" s="40"/>
      <c r="F5" s="49"/>
      <c r="G5" s="40"/>
      <c r="H5" s="6" t="s">
        <v>15</v>
      </c>
      <c r="I5" s="40" t="s">
        <v>16</v>
      </c>
      <c r="J5" s="40"/>
      <c r="K5" s="40"/>
      <c r="L5" s="49"/>
    </row>
    <row r="6" spans="1:12" x14ac:dyDescent="0.2">
      <c r="A6" s="7"/>
      <c r="B6" s="40"/>
      <c r="C6" s="40"/>
      <c r="D6" s="40"/>
      <c r="E6" s="7" t="s">
        <v>17</v>
      </c>
      <c r="F6" s="6" t="s">
        <v>17</v>
      </c>
      <c r="G6" s="40"/>
      <c r="H6" s="6" t="s">
        <v>17</v>
      </c>
      <c r="I6" s="40"/>
      <c r="J6" s="40"/>
      <c r="K6" s="7" t="s">
        <v>17</v>
      </c>
      <c r="L6" s="6" t="s">
        <v>17</v>
      </c>
    </row>
    <row r="7" spans="1:12" ht="17.25" customHeight="1" x14ac:dyDescent="0.2">
      <c r="A7" s="8" t="s">
        <v>18</v>
      </c>
      <c r="B7" s="8"/>
      <c r="C7" s="8"/>
      <c r="D7" s="9"/>
      <c r="E7" s="9"/>
      <c r="F7" s="9"/>
      <c r="G7" s="9"/>
      <c r="H7" s="9"/>
      <c r="I7" s="9"/>
      <c r="J7" s="10"/>
      <c r="K7" s="10"/>
      <c r="L7" s="4"/>
    </row>
    <row r="8" spans="1:12" ht="15" customHeight="1" x14ac:dyDescent="0.2">
      <c r="A8" s="11">
        <v>1</v>
      </c>
      <c r="B8" s="12" t="s">
        <v>19</v>
      </c>
      <c r="C8" s="11" t="s">
        <v>20</v>
      </c>
      <c r="D8" s="10">
        <v>1</v>
      </c>
      <c r="E8" s="11">
        <v>2.8</v>
      </c>
      <c r="F8" s="13">
        <f>D8*E8</f>
        <v>2.8</v>
      </c>
      <c r="G8" s="11"/>
      <c r="H8" s="11"/>
      <c r="I8" s="11"/>
      <c r="J8" s="10">
        <v>1</v>
      </c>
      <c r="K8" s="11">
        <v>2.8</v>
      </c>
      <c r="L8" s="13">
        <f>J8*K8</f>
        <v>2.8</v>
      </c>
    </row>
    <row r="9" spans="1:12" ht="15" customHeight="1" x14ac:dyDescent="0.2">
      <c r="A9" s="11">
        <v>2</v>
      </c>
      <c r="B9" s="15" t="s">
        <v>21</v>
      </c>
      <c r="C9" s="11" t="s">
        <v>20</v>
      </c>
      <c r="D9" s="10"/>
      <c r="E9" s="11"/>
      <c r="F9" s="13"/>
      <c r="G9" s="11"/>
      <c r="H9" s="11"/>
      <c r="I9" s="11"/>
      <c r="J9" s="10"/>
      <c r="K9" s="11"/>
      <c r="L9" s="13"/>
    </row>
    <row r="10" spans="1:12" ht="15.75" hidden="1" customHeight="1" x14ac:dyDescent="0.2">
      <c r="A10" s="11">
        <v>3</v>
      </c>
      <c r="B10" s="12" t="s">
        <v>22</v>
      </c>
      <c r="C10" s="11"/>
      <c r="D10" s="10"/>
      <c r="E10" s="11"/>
      <c r="F10" s="13">
        <f t="shared" ref="F10:F39" si="0">D10*E10</f>
        <v>0</v>
      </c>
      <c r="G10" s="11"/>
      <c r="H10" s="11"/>
      <c r="I10" s="11"/>
      <c r="J10" s="10"/>
      <c r="K10" s="11"/>
      <c r="L10" s="13">
        <f t="shared" ref="L10:L39" si="1">J10*K10</f>
        <v>0</v>
      </c>
    </row>
    <row r="11" spans="1:12" ht="16.5" customHeight="1" x14ac:dyDescent="0.2">
      <c r="A11" s="11">
        <v>4</v>
      </c>
      <c r="B11" s="12" t="s">
        <v>23</v>
      </c>
      <c r="C11" s="11" t="s">
        <v>20</v>
      </c>
      <c r="D11" s="25">
        <v>50</v>
      </c>
      <c r="E11" s="16">
        <v>0.4</v>
      </c>
      <c r="F11" s="26">
        <f t="shared" si="0"/>
        <v>20</v>
      </c>
      <c r="G11" s="16"/>
      <c r="H11" s="16"/>
      <c r="I11" s="16"/>
      <c r="J11" s="25">
        <v>50</v>
      </c>
      <c r="K11" s="16">
        <v>0.4</v>
      </c>
      <c r="L11" s="13">
        <f t="shared" si="1"/>
        <v>20</v>
      </c>
    </row>
    <row r="12" spans="1:12" ht="18" customHeight="1" x14ac:dyDescent="0.2">
      <c r="A12" s="11">
        <v>5</v>
      </c>
      <c r="B12" s="12" t="s">
        <v>24</v>
      </c>
      <c r="C12" s="11" t="s">
        <v>20</v>
      </c>
      <c r="D12" s="25"/>
      <c r="E12" s="16"/>
      <c r="F12" s="26"/>
      <c r="G12" s="16"/>
      <c r="H12" s="16"/>
      <c r="I12" s="16"/>
      <c r="J12" s="25"/>
      <c r="K12" s="16"/>
      <c r="L12" s="13"/>
    </row>
    <row r="13" spans="1:12" ht="18.75" customHeight="1" x14ac:dyDescent="0.2">
      <c r="A13" s="11">
        <v>6</v>
      </c>
      <c r="B13" s="12" t="s">
        <v>25</v>
      </c>
      <c r="C13" s="11" t="s">
        <v>20</v>
      </c>
      <c r="D13" s="25"/>
      <c r="E13" s="16"/>
      <c r="F13" s="26"/>
      <c r="G13" s="16"/>
      <c r="H13" s="16"/>
      <c r="I13" s="16"/>
      <c r="J13" s="25"/>
      <c r="K13" s="16"/>
      <c r="L13" s="13"/>
    </row>
    <row r="14" spans="1:12" ht="17.25" customHeight="1" x14ac:dyDescent="0.2">
      <c r="A14" s="11">
        <v>7</v>
      </c>
      <c r="B14" s="12" t="s">
        <v>26</v>
      </c>
      <c r="C14" s="11" t="s">
        <v>20</v>
      </c>
      <c r="D14" s="25">
        <v>3</v>
      </c>
      <c r="E14" s="16">
        <v>1.2</v>
      </c>
      <c r="F14" s="26">
        <f t="shared" si="0"/>
        <v>3.5999999999999996</v>
      </c>
      <c r="G14" s="16"/>
      <c r="H14" s="16"/>
      <c r="I14" s="16"/>
      <c r="J14" s="25">
        <v>3</v>
      </c>
      <c r="K14" s="16">
        <v>1.2</v>
      </c>
      <c r="L14" s="13">
        <f t="shared" si="1"/>
        <v>3.5999999999999996</v>
      </c>
    </row>
    <row r="15" spans="1:12" ht="15" customHeight="1" x14ac:dyDescent="0.2">
      <c r="A15" s="16">
        <v>8</v>
      </c>
      <c r="B15" s="17" t="s">
        <v>27</v>
      </c>
      <c r="C15" s="16" t="s">
        <v>20</v>
      </c>
      <c r="D15" s="25">
        <v>4</v>
      </c>
      <c r="E15" s="16">
        <v>0.3</v>
      </c>
      <c r="F15" s="26">
        <f t="shared" si="0"/>
        <v>1.2</v>
      </c>
      <c r="G15" s="27"/>
      <c r="H15" s="27"/>
      <c r="I15" s="27"/>
      <c r="J15" s="25">
        <v>4</v>
      </c>
      <c r="K15" s="16">
        <v>0.3</v>
      </c>
      <c r="L15" s="13">
        <f t="shared" si="1"/>
        <v>1.2</v>
      </c>
    </row>
    <row r="16" spans="1:12" ht="15" customHeight="1" x14ac:dyDescent="0.2">
      <c r="A16" s="11" t="s">
        <v>28</v>
      </c>
      <c r="B16" s="11" t="s">
        <v>29</v>
      </c>
      <c r="C16" s="11" t="s">
        <v>20</v>
      </c>
      <c r="D16" s="25">
        <v>1</v>
      </c>
      <c r="E16" s="16">
        <v>5</v>
      </c>
      <c r="F16" s="26">
        <f t="shared" si="0"/>
        <v>5</v>
      </c>
      <c r="G16" s="16"/>
      <c r="H16" s="16"/>
      <c r="I16" s="16"/>
      <c r="J16" s="25">
        <v>1</v>
      </c>
      <c r="K16" s="16">
        <v>5</v>
      </c>
      <c r="L16" s="13">
        <f t="shared" si="1"/>
        <v>5</v>
      </c>
    </row>
    <row r="17" spans="1:12" ht="17.25" customHeight="1" x14ac:dyDescent="0.2">
      <c r="A17" s="8" t="s">
        <v>30</v>
      </c>
      <c r="B17" s="8"/>
      <c r="C17" s="11"/>
      <c r="D17" s="25"/>
      <c r="E17" s="16"/>
      <c r="F17" s="26"/>
      <c r="G17" s="16"/>
      <c r="H17" s="16"/>
      <c r="I17" s="16"/>
      <c r="J17" s="25"/>
      <c r="K17" s="16"/>
      <c r="L17" s="13"/>
    </row>
    <row r="18" spans="1:12" ht="18" customHeight="1" x14ac:dyDescent="0.2">
      <c r="A18" s="11">
        <v>10</v>
      </c>
      <c r="B18" s="12" t="s">
        <v>31</v>
      </c>
      <c r="C18" s="11" t="s">
        <v>20</v>
      </c>
      <c r="D18" s="25"/>
      <c r="E18" s="16"/>
      <c r="F18" s="26"/>
      <c r="G18" s="16"/>
      <c r="H18" s="16"/>
      <c r="I18" s="16"/>
      <c r="J18" s="25"/>
      <c r="K18" s="16"/>
      <c r="L18" s="13"/>
    </row>
    <row r="19" spans="1:12" ht="17.25" customHeight="1" x14ac:dyDescent="0.2">
      <c r="A19" s="11">
        <v>11</v>
      </c>
      <c r="B19" s="12" t="s">
        <v>32</v>
      </c>
      <c r="C19" s="11" t="s">
        <v>58</v>
      </c>
      <c r="D19" s="25"/>
      <c r="E19" s="16"/>
      <c r="F19" s="26"/>
      <c r="G19" s="16"/>
      <c r="H19" s="16"/>
      <c r="I19" s="16"/>
      <c r="J19" s="25">
        <v>10</v>
      </c>
      <c r="K19" s="16">
        <v>4</v>
      </c>
      <c r="L19" s="13">
        <f t="shared" si="1"/>
        <v>40</v>
      </c>
    </row>
    <row r="20" spans="1:12" ht="15" customHeight="1" x14ac:dyDescent="0.2">
      <c r="A20" s="11">
        <v>12</v>
      </c>
      <c r="B20" s="12" t="s">
        <v>33</v>
      </c>
      <c r="C20" s="11" t="s">
        <v>20</v>
      </c>
      <c r="D20" s="25">
        <v>1</v>
      </c>
      <c r="E20" s="16">
        <v>3.4</v>
      </c>
      <c r="F20" s="26">
        <f t="shared" si="0"/>
        <v>3.4</v>
      </c>
      <c r="G20" s="16"/>
      <c r="H20" s="16"/>
      <c r="I20" s="16"/>
      <c r="J20" s="25">
        <v>1</v>
      </c>
      <c r="K20" s="16">
        <v>3.4</v>
      </c>
      <c r="L20" s="13">
        <f t="shared" si="1"/>
        <v>3.4</v>
      </c>
    </row>
    <row r="21" spans="1:12" ht="15.75" customHeight="1" x14ac:dyDescent="0.2">
      <c r="A21" s="11">
        <v>13</v>
      </c>
      <c r="B21" s="12" t="s">
        <v>34</v>
      </c>
      <c r="C21" s="11" t="s">
        <v>20</v>
      </c>
      <c r="D21" s="25"/>
      <c r="E21" s="16"/>
      <c r="F21" s="26"/>
      <c r="G21" s="28"/>
      <c r="H21" s="28"/>
      <c r="I21" s="29"/>
      <c r="J21" s="25"/>
      <c r="K21" s="16"/>
      <c r="L21" s="13"/>
    </row>
    <row r="22" spans="1:12" ht="15.75" customHeight="1" x14ac:dyDescent="0.2">
      <c r="A22" s="11">
        <v>14</v>
      </c>
      <c r="B22" s="12" t="s">
        <v>35</v>
      </c>
      <c r="C22" s="11" t="s">
        <v>20</v>
      </c>
      <c r="D22" s="25"/>
      <c r="E22" s="16"/>
      <c r="F22" s="26"/>
      <c r="G22" s="16"/>
      <c r="H22" s="16"/>
      <c r="I22" s="16"/>
      <c r="J22" s="25"/>
      <c r="K22" s="16"/>
      <c r="L22" s="13"/>
    </row>
    <row r="23" spans="1:12" ht="16.5" customHeight="1" x14ac:dyDescent="0.2">
      <c r="A23" s="11">
        <v>15</v>
      </c>
      <c r="B23" s="12" t="s">
        <v>36</v>
      </c>
      <c r="C23" s="11" t="s">
        <v>20</v>
      </c>
      <c r="D23" s="25"/>
      <c r="E23" s="16"/>
      <c r="F23" s="26"/>
      <c r="G23" s="16"/>
      <c r="H23" s="16"/>
      <c r="I23" s="16"/>
      <c r="J23" s="25"/>
      <c r="K23" s="16"/>
      <c r="L23" s="13"/>
    </row>
    <row r="24" spans="1:12" ht="18.75" customHeight="1" x14ac:dyDescent="0.2">
      <c r="A24" s="11">
        <v>16</v>
      </c>
      <c r="B24" s="12" t="s">
        <v>37</v>
      </c>
      <c r="C24" s="11" t="s">
        <v>20</v>
      </c>
      <c r="D24" s="25"/>
      <c r="E24" s="16"/>
      <c r="F24" s="26"/>
      <c r="G24" s="16"/>
      <c r="H24" s="16"/>
      <c r="I24" s="16"/>
      <c r="J24" s="25"/>
      <c r="K24" s="16"/>
      <c r="L24" s="13"/>
    </row>
    <row r="25" spans="1:12" ht="17.25" customHeight="1" x14ac:dyDescent="0.2">
      <c r="A25" s="11">
        <v>17</v>
      </c>
      <c r="B25" s="12" t="s">
        <v>38</v>
      </c>
      <c r="C25" s="11" t="s">
        <v>20</v>
      </c>
      <c r="D25" s="25">
        <v>1</v>
      </c>
      <c r="E25" s="16">
        <v>9</v>
      </c>
      <c r="F25" s="26">
        <f t="shared" si="0"/>
        <v>9</v>
      </c>
      <c r="G25" s="16"/>
      <c r="H25" s="16"/>
      <c r="I25" s="16"/>
      <c r="J25" s="25">
        <v>1</v>
      </c>
      <c r="K25" s="16">
        <v>9</v>
      </c>
      <c r="L25" s="13">
        <f t="shared" si="1"/>
        <v>9</v>
      </c>
    </row>
    <row r="26" spans="1:12" ht="17.25" customHeight="1" x14ac:dyDescent="0.2">
      <c r="A26" s="11">
        <v>18</v>
      </c>
      <c r="B26" s="12" t="s">
        <v>39</v>
      </c>
      <c r="C26" s="11" t="s">
        <v>20</v>
      </c>
      <c r="D26" s="25"/>
      <c r="E26" s="16"/>
      <c r="F26" s="26"/>
      <c r="G26" s="16"/>
      <c r="H26" s="16"/>
      <c r="I26" s="16"/>
      <c r="J26" s="25"/>
      <c r="K26" s="16"/>
      <c r="L26" s="13"/>
    </row>
    <row r="27" spans="1:12" ht="17.25" customHeight="1" x14ac:dyDescent="0.2">
      <c r="A27" s="11">
        <v>19</v>
      </c>
      <c r="B27" s="12" t="s">
        <v>40</v>
      </c>
      <c r="C27" s="11" t="s">
        <v>20</v>
      </c>
      <c r="D27" s="25"/>
      <c r="E27" s="16"/>
      <c r="F27" s="26"/>
      <c r="G27" s="16"/>
      <c r="H27" s="16"/>
      <c r="I27" s="16"/>
      <c r="J27" s="25"/>
      <c r="K27" s="16"/>
      <c r="L27" s="13"/>
    </row>
    <row r="28" spans="1:12" ht="17.25" customHeight="1" x14ac:dyDescent="0.2">
      <c r="A28" s="11">
        <v>20</v>
      </c>
      <c r="B28" s="12" t="s">
        <v>41</v>
      </c>
      <c r="C28" s="11" t="s">
        <v>42</v>
      </c>
      <c r="D28" s="25"/>
      <c r="E28" s="16"/>
      <c r="F28" s="26"/>
      <c r="G28" s="16"/>
      <c r="H28" s="16"/>
      <c r="I28" s="16"/>
      <c r="J28" s="25"/>
      <c r="K28" s="16"/>
      <c r="L28" s="13"/>
    </row>
    <row r="29" spans="1:12" ht="17.25" customHeight="1" x14ac:dyDescent="0.2">
      <c r="A29" s="11">
        <v>21</v>
      </c>
      <c r="B29" s="12" t="s">
        <v>43</v>
      </c>
      <c r="C29" s="11" t="s">
        <v>20</v>
      </c>
      <c r="D29" s="25"/>
      <c r="E29" s="16"/>
      <c r="F29" s="26"/>
      <c r="G29" s="16"/>
      <c r="H29" s="16"/>
      <c r="I29" s="16"/>
      <c r="J29" s="25">
        <v>1</v>
      </c>
      <c r="K29" s="16">
        <v>0.5</v>
      </c>
      <c r="L29" s="13">
        <f t="shared" si="1"/>
        <v>0.5</v>
      </c>
    </row>
    <row r="30" spans="1:12" ht="15.75" customHeight="1" x14ac:dyDescent="0.2">
      <c r="A30" s="11">
        <v>22</v>
      </c>
      <c r="B30" s="12" t="s">
        <v>44</v>
      </c>
      <c r="C30" s="11" t="s">
        <v>20</v>
      </c>
      <c r="D30" s="25">
        <v>1</v>
      </c>
      <c r="E30" s="16">
        <v>5.5</v>
      </c>
      <c r="F30" s="26">
        <f t="shared" si="0"/>
        <v>5.5</v>
      </c>
      <c r="G30" s="28"/>
      <c r="H30" s="28"/>
      <c r="I30" s="29"/>
      <c r="J30" s="25">
        <v>1</v>
      </c>
      <c r="K30" s="16">
        <v>5.5</v>
      </c>
      <c r="L30" s="13">
        <f t="shared" si="1"/>
        <v>5.5</v>
      </c>
    </row>
    <row r="31" spans="1:12" ht="15.75" customHeight="1" x14ac:dyDescent="0.2">
      <c r="A31" s="11">
        <v>22</v>
      </c>
      <c r="B31" s="12" t="s">
        <v>45</v>
      </c>
      <c r="C31" s="11" t="s">
        <v>20</v>
      </c>
      <c r="D31" s="25">
        <v>2</v>
      </c>
      <c r="E31" s="26">
        <v>2</v>
      </c>
      <c r="F31" s="26">
        <f>D31*E31</f>
        <v>4</v>
      </c>
      <c r="G31" s="16">
        <v>4</v>
      </c>
      <c r="H31" s="16">
        <f>G31*E31</f>
        <v>8</v>
      </c>
      <c r="I31" s="26">
        <f>H31/F31*100</f>
        <v>200</v>
      </c>
      <c r="J31" s="25">
        <v>2</v>
      </c>
      <c r="K31" s="26">
        <v>2</v>
      </c>
      <c r="L31" s="13">
        <f>J31*K31</f>
        <v>4</v>
      </c>
    </row>
    <row r="32" spans="1:12" ht="21" customHeight="1" x14ac:dyDescent="0.2">
      <c r="A32" s="11">
        <v>23</v>
      </c>
      <c r="B32" s="12" t="s">
        <v>46</v>
      </c>
      <c r="C32" s="11" t="s">
        <v>20</v>
      </c>
      <c r="D32" s="25">
        <v>1</v>
      </c>
      <c r="E32" s="26">
        <v>15</v>
      </c>
      <c r="F32" s="26">
        <f t="shared" si="0"/>
        <v>15</v>
      </c>
      <c r="G32" s="16"/>
      <c r="H32" s="16"/>
      <c r="I32" s="26"/>
      <c r="J32" s="25">
        <v>1</v>
      </c>
      <c r="K32" s="26">
        <v>15</v>
      </c>
      <c r="L32" s="13">
        <f t="shared" si="1"/>
        <v>15</v>
      </c>
    </row>
    <row r="33" spans="1:13" ht="18" customHeight="1" x14ac:dyDescent="0.2">
      <c r="A33" s="8" t="s">
        <v>47</v>
      </c>
      <c r="B33" s="8"/>
      <c r="C33" s="11"/>
      <c r="D33" s="25"/>
      <c r="E33" s="28"/>
      <c r="F33" s="26"/>
      <c r="G33" s="28"/>
      <c r="H33" s="28"/>
      <c r="I33" s="28"/>
      <c r="J33" s="25"/>
      <c r="K33" s="28"/>
      <c r="L33" s="13"/>
    </row>
    <row r="34" spans="1:13" ht="16.5" customHeight="1" x14ac:dyDescent="0.2">
      <c r="A34" s="11">
        <v>23</v>
      </c>
      <c r="B34" s="12" t="s">
        <v>48</v>
      </c>
      <c r="C34" s="11" t="s">
        <v>20</v>
      </c>
      <c r="D34" s="25">
        <v>1</v>
      </c>
      <c r="E34" s="16">
        <v>2</v>
      </c>
      <c r="F34" s="26">
        <f t="shared" si="0"/>
        <v>2</v>
      </c>
      <c r="G34" s="28">
        <v>1</v>
      </c>
      <c r="H34" s="28">
        <v>2</v>
      </c>
      <c r="I34" s="29">
        <v>0.33</v>
      </c>
      <c r="J34" s="25">
        <v>1</v>
      </c>
      <c r="K34" s="16">
        <v>2</v>
      </c>
      <c r="L34" s="13">
        <f t="shared" si="1"/>
        <v>2</v>
      </c>
    </row>
    <row r="35" spans="1:13" ht="16.5" customHeight="1" x14ac:dyDescent="0.2">
      <c r="A35" s="11">
        <v>24</v>
      </c>
      <c r="B35" s="12" t="s">
        <v>49</v>
      </c>
      <c r="C35" s="11" t="s">
        <v>20</v>
      </c>
      <c r="D35" s="25">
        <v>4</v>
      </c>
      <c r="E35" s="16">
        <v>0.8</v>
      </c>
      <c r="F35" s="26">
        <f t="shared" si="0"/>
        <v>3.2</v>
      </c>
      <c r="G35" s="28"/>
      <c r="H35" s="28"/>
      <c r="I35" s="28"/>
      <c r="J35" s="25">
        <v>4</v>
      </c>
      <c r="K35" s="16">
        <v>0.8</v>
      </c>
      <c r="L35" s="13">
        <f t="shared" si="1"/>
        <v>3.2</v>
      </c>
    </row>
    <row r="36" spans="1:13" ht="15.75" customHeight="1" x14ac:dyDescent="0.2">
      <c r="A36" s="11">
        <v>25</v>
      </c>
      <c r="B36" s="12" t="s">
        <v>50</v>
      </c>
      <c r="C36" s="11" t="s">
        <v>20</v>
      </c>
      <c r="D36" s="25">
        <v>15</v>
      </c>
      <c r="E36" s="16">
        <v>0.4</v>
      </c>
      <c r="F36" s="26">
        <f t="shared" si="0"/>
        <v>6</v>
      </c>
      <c r="G36" s="28">
        <v>8</v>
      </c>
      <c r="H36" s="28">
        <v>3.2</v>
      </c>
      <c r="I36" s="29">
        <v>0.21</v>
      </c>
      <c r="J36" s="25">
        <v>15</v>
      </c>
      <c r="K36" s="16">
        <v>0.4</v>
      </c>
      <c r="L36" s="13">
        <f t="shared" si="1"/>
        <v>6</v>
      </c>
    </row>
    <row r="37" spans="1:13" ht="16.5" customHeight="1" x14ac:dyDescent="0.2">
      <c r="A37" s="11">
        <v>26</v>
      </c>
      <c r="B37" s="12" t="s">
        <v>51</v>
      </c>
      <c r="C37" s="11" t="s">
        <v>20</v>
      </c>
      <c r="D37" s="25">
        <v>4</v>
      </c>
      <c r="E37" s="16">
        <v>0.4</v>
      </c>
      <c r="F37" s="26">
        <f t="shared" si="0"/>
        <v>1.6</v>
      </c>
      <c r="G37" s="28">
        <v>5</v>
      </c>
      <c r="H37" s="28">
        <v>2</v>
      </c>
      <c r="I37" s="29">
        <v>0.5</v>
      </c>
      <c r="J37" s="25">
        <v>4</v>
      </c>
      <c r="K37" s="16">
        <v>0.4</v>
      </c>
      <c r="L37" s="13">
        <f t="shared" si="1"/>
        <v>1.6</v>
      </c>
    </row>
    <row r="38" spans="1:13" ht="18" customHeight="1" x14ac:dyDescent="0.2">
      <c r="A38" s="11">
        <v>27</v>
      </c>
      <c r="B38" s="12" t="s">
        <v>52</v>
      </c>
      <c r="C38" s="11" t="s">
        <v>20</v>
      </c>
      <c r="D38" s="10"/>
      <c r="E38" s="11"/>
      <c r="F38" s="13"/>
      <c r="G38" s="11"/>
      <c r="H38" s="11"/>
      <c r="I38" s="11"/>
      <c r="J38" s="10"/>
      <c r="K38" s="11"/>
      <c r="L38" s="13"/>
    </row>
    <row r="39" spans="1:13" ht="17.25" customHeight="1" x14ac:dyDescent="0.2">
      <c r="A39" s="11"/>
      <c r="B39" s="12" t="s">
        <v>53</v>
      </c>
      <c r="C39" s="11" t="s">
        <v>20</v>
      </c>
      <c r="D39" s="10">
        <v>5</v>
      </c>
      <c r="E39" s="11">
        <v>0.2</v>
      </c>
      <c r="F39" s="13">
        <f t="shared" si="0"/>
        <v>1</v>
      </c>
      <c r="G39" s="6">
        <v>5</v>
      </c>
      <c r="H39" s="6">
        <v>1</v>
      </c>
      <c r="I39" s="19">
        <v>0.5</v>
      </c>
      <c r="J39" s="10">
        <v>5</v>
      </c>
      <c r="K39" s="11">
        <v>0.2</v>
      </c>
      <c r="L39" s="13">
        <f t="shared" si="1"/>
        <v>1</v>
      </c>
    </row>
    <row r="40" spans="1:13" s="22" customFormat="1" ht="26.25" customHeight="1" x14ac:dyDescent="0.2">
      <c r="A40" s="43" t="s">
        <v>54</v>
      </c>
      <c r="B40" s="43"/>
      <c r="C40" s="6"/>
      <c r="D40" s="5"/>
      <c r="E40" s="6"/>
      <c r="F40" s="20">
        <f>SUM(F7:F39)</f>
        <v>83.3</v>
      </c>
      <c r="G40" s="6"/>
      <c r="H40" s="6">
        <f>SUM(H21:H39)</f>
        <v>16.2</v>
      </c>
      <c r="I40" s="6"/>
      <c r="J40" s="5"/>
      <c r="K40" s="21"/>
      <c r="L40" s="20">
        <f>SUM(L7:L39)</f>
        <v>123.8</v>
      </c>
      <c r="M40" s="23"/>
    </row>
    <row r="41" spans="1:13" ht="22.5" customHeight="1" x14ac:dyDescent="0.2"/>
    <row r="42" spans="1:13" x14ac:dyDescent="0.2">
      <c r="B42" s="24" t="s">
        <v>55</v>
      </c>
      <c r="C42" s="24"/>
      <c r="D42" s="22"/>
      <c r="G42" s="24" t="s">
        <v>56</v>
      </c>
      <c r="H42" s="22"/>
      <c r="K42" s="44" t="s">
        <v>56</v>
      </c>
      <c r="L42" s="44"/>
    </row>
  </sheetData>
  <mergeCells count="18">
    <mergeCell ref="A40:B40"/>
    <mergeCell ref="K42:L42"/>
    <mergeCell ref="F4:F5"/>
    <mergeCell ref="G4:G6"/>
    <mergeCell ref="J4:J6"/>
    <mergeCell ref="K4:K5"/>
    <mergeCell ref="L4:L5"/>
    <mergeCell ref="I5:I6"/>
    <mergeCell ref="A1:L1"/>
    <mergeCell ref="B2:L2"/>
    <mergeCell ref="B3:B6"/>
    <mergeCell ref="C3:C6"/>
    <mergeCell ref="D3:F3"/>
    <mergeCell ref="G3:I3"/>
    <mergeCell ref="J3:L3"/>
    <mergeCell ref="A4:A5"/>
    <mergeCell ref="D4:D6"/>
    <mergeCell ref="E4:E5"/>
  </mergeCells>
  <pageMargins left="0.9055118110236221" right="0.35433070866141736" top="0.39370078740157483" bottom="0.19685039370078741" header="0.51181102362204722" footer="0.15748031496062992"/>
  <pageSetup paperSize="9" scale="7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zoomScale="85" zoomScaleNormal="85" workbookViewId="0">
      <selection sqref="A1:L1"/>
    </sheetView>
  </sheetViews>
  <sheetFormatPr defaultColWidth="9.140625" defaultRowHeight="15" x14ac:dyDescent="0.2"/>
  <cols>
    <col min="1" max="1" width="7" style="2" customWidth="1"/>
    <col min="2" max="2" width="52.42578125" style="2" customWidth="1"/>
    <col min="3" max="3" width="9.85546875" style="2" customWidth="1"/>
    <col min="4" max="4" width="15.7109375" style="2" customWidth="1"/>
    <col min="5" max="5" width="19.5703125" style="2" customWidth="1"/>
    <col min="6" max="6" width="20.42578125" style="2" customWidth="1"/>
    <col min="7" max="7" width="14.5703125" style="2" hidden="1" customWidth="1"/>
    <col min="8" max="8" width="15.42578125" style="2" hidden="1" customWidth="1"/>
    <col min="9" max="9" width="24.85546875" style="2" hidden="1" customWidth="1"/>
    <col min="10" max="10" width="16" style="1" customWidth="1"/>
    <col min="11" max="11" width="19.5703125" style="1" customWidth="1"/>
    <col min="12" max="12" width="17.85546875" style="2" customWidth="1"/>
    <col min="13" max="16384" width="9.140625" style="2"/>
  </cols>
  <sheetData>
    <row r="1" spans="1:12" ht="22.5" customHeight="1" x14ac:dyDescent="0.2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21.75" customHeight="1" x14ac:dyDescent="0.2">
      <c r="A2" s="3"/>
      <c r="B2" s="51" t="s">
        <v>3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x14ac:dyDescent="0.2">
      <c r="A3" s="5"/>
      <c r="B3" s="50" t="s">
        <v>4</v>
      </c>
      <c r="C3" s="50" t="s">
        <v>5</v>
      </c>
      <c r="D3" s="45" t="s">
        <v>6</v>
      </c>
      <c r="E3" s="45"/>
      <c r="F3" s="45"/>
      <c r="G3" s="45" t="s">
        <v>7</v>
      </c>
      <c r="H3" s="45"/>
      <c r="I3" s="45"/>
      <c r="J3" s="40" t="s">
        <v>57</v>
      </c>
      <c r="K3" s="40"/>
      <c r="L3" s="40"/>
    </row>
    <row r="4" spans="1:12" x14ac:dyDescent="0.2">
      <c r="A4" s="39" t="s">
        <v>10</v>
      </c>
      <c r="B4" s="40"/>
      <c r="C4" s="40"/>
      <c r="D4" s="40" t="s">
        <v>11</v>
      </c>
      <c r="E4" s="40" t="s">
        <v>12</v>
      </c>
      <c r="F4" s="48" t="s">
        <v>13</v>
      </c>
      <c r="G4" s="40" t="s">
        <v>11</v>
      </c>
      <c r="H4" s="6"/>
      <c r="I4" s="6" t="s">
        <v>14</v>
      </c>
      <c r="J4" s="40" t="s">
        <v>11</v>
      </c>
      <c r="K4" s="40" t="s">
        <v>12</v>
      </c>
      <c r="L4" s="48" t="s">
        <v>13</v>
      </c>
    </row>
    <row r="5" spans="1:12" x14ac:dyDescent="0.2">
      <c r="A5" s="39"/>
      <c r="B5" s="40"/>
      <c r="C5" s="40"/>
      <c r="D5" s="40"/>
      <c r="E5" s="40"/>
      <c r="F5" s="49"/>
      <c r="G5" s="40"/>
      <c r="H5" s="6" t="s">
        <v>15</v>
      </c>
      <c r="I5" s="40" t="s">
        <v>16</v>
      </c>
      <c r="J5" s="40"/>
      <c r="K5" s="40"/>
      <c r="L5" s="49"/>
    </row>
    <row r="6" spans="1:12" x14ac:dyDescent="0.2">
      <c r="A6" s="7"/>
      <c r="B6" s="40"/>
      <c r="C6" s="40"/>
      <c r="D6" s="40"/>
      <c r="E6" s="7" t="s">
        <v>17</v>
      </c>
      <c r="F6" s="6" t="s">
        <v>17</v>
      </c>
      <c r="G6" s="40"/>
      <c r="H6" s="6" t="s">
        <v>17</v>
      </c>
      <c r="I6" s="40"/>
      <c r="J6" s="40"/>
      <c r="K6" s="7" t="s">
        <v>17</v>
      </c>
      <c r="L6" s="6" t="s">
        <v>17</v>
      </c>
    </row>
    <row r="7" spans="1:12" ht="17.25" customHeight="1" x14ac:dyDescent="0.2">
      <c r="A7" s="8" t="s">
        <v>18</v>
      </c>
      <c r="B7" s="8"/>
      <c r="C7" s="8"/>
      <c r="D7" s="9"/>
      <c r="E7" s="9"/>
      <c r="F7" s="9"/>
      <c r="G7" s="9"/>
      <c r="H7" s="9"/>
      <c r="I7" s="9"/>
      <c r="J7" s="10"/>
      <c r="K7" s="10"/>
      <c r="L7" s="4"/>
    </row>
    <row r="8" spans="1:12" ht="15" customHeight="1" x14ac:dyDescent="0.2">
      <c r="A8" s="11">
        <v>1</v>
      </c>
      <c r="B8" s="12" t="s">
        <v>19</v>
      </c>
      <c r="C8" s="11" t="s">
        <v>20</v>
      </c>
      <c r="D8" s="10">
        <v>1</v>
      </c>
      <c r="E8" s="11">
        <v>2.8</v>
      </c>
      <c r="F8" s="13">
        <f>D8*E8</f>
        <v>2.8</v>
      </c>
      <c r="G8" s="11"/>
      <c r="H8" s="11"/>
      <c r="I8" s="11"/>
      <c r="J8" s="10">
        <v>1</v>
      </c>
      <c r="K8" s="11">
        <v>2.8</v>
      </c>
      <c r="L8" s="13">
        <f>J8*K8</f>
        <v>2.8</v>
      </c>
    </row>
    <row r="9" spans="1:12" ht="15" customHeight="1" x14ac:dyDescent="0.2">
      <c r="A9" s="11">
        <v>2</v>
      </c>
      <c r="B9" s="15" t="s">
        <v>21</v>
      </c>
      <c r="C9" s="11" t="s">
        <v>20</v>
      </c>
      <c r="D9" s="10"/>
      <c r="E9" s="11"/>
      <c r="F9" s="13"/>
      <c r="G9" s="11"/>
      <c r="H9" s="11"/>
      <c r="I9" s="11"/>
      <c r="J9" s="10"/>
      <c r="K9" s="11"/>
      <c r="L9" s="13"/>
    </row>
    <row r="10" spans="1:12" ht="15.75" hidden="1" customHeight="1" x14ac:dyDescent="0.2">
      <c r="A10" s="11">
        <v>3</v>
      </c>
      <c r="B10" s="12" t="s">
        <v>22</v>
      </c>
      <c r="C10" s="11"/>
      <c r="D10" s="10"/>
      <c r="E10" s="11"/>
      <c r="F10" s="13">
        <f t="shared" ref="F10:F39" si="0">D10*E10</f>
        <v>0</v>
      </c>
      <c r="G10" s="11"/>
      <c r="H10" s="11"/>
      <c r="I10" s="11"/>
      <c r="J10" s="10"/>
      <c r="K10" s="11"/>
      <c r="L10" s="13">
        <f t="shared" ref="L10:L39" si="1">J10*K10</f>
        <v>0</v>
      </c>
    </row>
    <row r="11" spans="1:12" ht="16.5" customHeight="1" x14ac:dyDescent="0.2">
      <c r="A11" s="11">
        <v>4</v>
      </c>
      <c r="B11" s="12" t="s">
        <v>23</v>
      </c>
      <c r="C11" s="11" t="s">
        <v>20</v>
      </c>
      <c r="D11" s="25">
        <v>25</v>
      </c>
      <c r="E11" s="11">
        <v>0.4</v>
      </c>
      <c r="F11" s="26">
        <f t="shared" si="0"/>
        <v>10</v>
      </c>
      <c r="G11" s="16"/>
      <c r="H11" s="16"/>
      <c r="I11" s="16"/>
      <c r="J11" s="25">
        <v>25</v>
      </c>
      <c r="K11" s="11">
        <v>0.4</v>
      </c>
      <c r="L11" s="13">
        <f t="shared" si="1"/>
        <v>10</v>
      </c>
    </row>
    <row r="12" spans="1:12" ht="18" customHeight="1" x14ac:dyDescent="0.2">
      <c r="A12" s="11">
        <v>5</v>
      </c>
      <c r="B12" s="12" t="s">
        <v>24</v>
      </c>
      <c r="C12" s="11" t="s">
        <v>20</v>
      </c>
      <c r="D12" s="10"/>
      <c r="E12" s="11"/>
      <c r="F12" s="26"/>
      <c r="G12" s="16"/>
      <c r="H12" s="16"/>
      <c r="I12" s="16"/>
      <c r="J12" s="10"/>
      <c r="K12" s="11"/>
      <c r="L12" s="13"/>
    </row>
    <row r="13" spans="1:12" ht="18.75" customHeight="1" x14ac:dyDescent="0.2">
      <c r="A13" s="11">
        <v>6</v>
      </c>
      <c r="B13" s="12" t="s">
        <v>25</v>
      </c>
      <c r="C13" s="11" t="s">
        <v>20</v>
      </c>
      <c r="D13" s="10"/>
      <c r="E13" s="11"/>
      <c r="F13" s="26"/>
      <c r="G13" s="16"/>
      <c r="H13" s="16"/>
      <c r="I13" s="16"/>
      <c r="J13" s="10"/>
      <c r="K13" s="11"/>
      <c r="L13" s="13"/>
    </row>
    <row r="14" spans="1:12" ht="17.25" customHeight="1" x14ac:dyDescent="0.2">
      <c r="A14" s="11">
        <v>7</v>
      </c>
      <c r="B14" s="12" t="s">
        <v>26</v>
      </c>
      <c r="C14" s="11" t="s">
        <v>20</v>
      </c>
      <c r="D14" s="10">
        <v>3</v>
      </c>
      <c r="E14" s="11">
        <v>1.2</v>
      </c>
      <c r="F14" s="26">
        <f t="shared" si="0"/>
        <v>3.5999999999999996</v>
      </c>
      <c r="G14" s="16"/>
      <c r="H14" s="16"/>
      <c r="I14" s="16"/>
      <c r="J14" s="10">
        <v>3</v>
      </c>
      <c r="K14" s="11">
        <v>1.2</v>
      </c>
      <c r="L14" s="13">
        <f t="shared" si="1"/>
        <v>3.5999999999999996</v>
      </c>
    </row>
    <row r="15" spans="1:12" ht="15" customHeight="1" x14ac:dyDescent="0.2">
      <c r="A15" s="16">
        <v>8</v>
      </c>
      <c r="B15" s="17" t="s">
        <v>27</v>
      </c>
      <c r="C15" s="16" t="s">
        <v>20</v>
      </c>
      <c r="D15" s="10">
        <v>5</v>
      </c>
      <c r="E15" s="11">
        <v>0.3</v>
      </c>
      <c r="F15" s="26">
        <f t="shared" si="0"/>
        <v>1.5</v>
      </c>
      <c r="G15" s="27"/>
      <c r="H15" s="27"/>
      <c r="I15" s="27"/>
      <c r="J15" s="10">
        <v>5</v>
      </c>
      <c r="K15" s="11">
        <v>0.3</v>
      </c>
      <c r="L15" s="13">
        <f t="shared" si="1"/>
        <v>1.5</v>
      </c>
    </row>
    <row r="16" spans="1:12" ht="15" customHeight="1" x14ac:dyDescent="0.2">
      <c r="A16" s="11" t="s">
        <v>28</v>
      </c>
      <c r="B16" s="11" t="s">
        <v>29</v>
      </c>
      <c r="C16" s="11" t="s">
        <v>20</v>
      </c>
      <c r="D16" s="10">
        <v>2</v>
      </c>
      <c r="E16" s="11">
        <v>5</v>
      </c>
      <c r="F16" s="26">
        <f t="shared" si="0"/>
        <v>10</v>
      </c>
      <c r="G16" s="16"/>
      <c r="H16" s="16"/>
      <c r="I16" s="16"/>
      <c r="J16" s="10">
        <v>2</v>
      </c>
      <c r="K16" s="11">
        <v>5</v>
      </c>
      <c r="L16" s="13">
        <f t="shared" si="1"/>
        <v>10</v>
      </c>
    </row>
    <row r="17" spans="1:12" ht="17.25" customHeight="1" x14ac:dyDescent="0.2">
      <c r="A17" s="8" t="s">
        <v>30</v>
      </c>
      <c r="B17" s="8"/>
      <c r="C17" s="11"/>
      <c r="D17" s="10"/>
      <c r="E17" s="11"/>
      <c r="F17" s="26"/>
      <c r="G17" s="16"/>
      <c r="H17" s="16"/>
      <c r="I17" s="16"/>
      <c r="J17" s="10"/>
      <c r="K17" s="11"/>
      <c r="L17" s="13"/>
    </row>
    <row r="18" spans="1:12" ht="18" customHeight="1" x14ac:dyDescent="0.2">
      <c r="A18" s="11">
        <v>10</v>
      </c>
      <c r="B18" s="12" t="s">
        <v>31</v>
      </c>
      <c r="C18" s="11" t="s">
        <v>20</v>
      </c>
      <c r="D18" s="10"/>
      <c r="E18" s="11"/>
      <c r="F18" s="26"/>
      <c r="G18" s="16"/>
      <c r="H18" s="16"/>
      <c r="I18" s="16"/>
      <c r="J18" s="10"/>
      <c r="K18" s="11"/>
      <c r="L18" s="13"/>
    </row>
    <row r="19" spans="1:12" ht="17.25" customHeight="1" x14ac:dyDescent="0.2">
      <c r="A19" s="11">
        <v>11</v>
      </c>
      <c r="B19" s="12" t="s">
        <v>32</v>
      </c>
      <c r="C19" s="11" t="s">
        <v>20</v>
      </c>
      <c r="D19" s="10"/>
      <c r="E19" s="11"/>
      <c r="F19" s="26"/>
      <c r="G19" s="16"/>
      <c r="H19" s="16"/>
      <c r="I19" s="16"/>
      <c r="J19" s="10"/>
      <c r="K19" s="11"/>
      <c r="L19" s="13"/>
    </row>
    <row r="20" spans="1:12" ht="15" customHeight="1" x14ac:dyDescent="0.2">
      <c r="A20" s="11">
        <v>12</v>
      </c>
      <c r="B20" s="12" t="s">
        <v>33</v>
      </c>
      <c r="C20" s="11" t="s">
        <v>20</v>
      </c>
      <c r="D20" s="10">
        <v>3</v>
      </c>
      <c r="E20" s="11">
        <v>3.4</v>
      </c>
      <c r="F20" s="26">
        <f t="shared" si="0"/>
        <v>10.199999999999999</v>
      </c>
      <c r="G20" s="16"/>
      <c r="H20" s="16"/>
      <c r="I20" s="16"/>
      <c r="J20" s="10">
        <v>3</v>
      </c>
      <c r="K20" s="11">
        <v>3.4</v>
      </c>
      <c r="L20" s="13">
        <f t="shared" si="1"/>
        <v>10.199999999999999</v>
      </c>
    </row>
    <row r="21" spans="1:12" ht="15.75" customHeight="1" x14ac:dyDescent="0.2">
      <c r="A21" s="11">
        <v>13</v>
      </c>
      <c r="B21" s="12" t="s">
        <v>34</v>
      </c>
      <c r="C21" s="11" t="s">
        <v>20</v>
      </c>
      <c r="D21" s="10"/>
      <c r="E21" s="11"/>
      <c r="F21" s="26"/>
      <c r="G21" s="28"/>
      <c r="H21" s="28"/>
      <c r="I21" s="29"/>
      <c r="J21" s="10"/>
      <c r="K21" s="11"/>
      <c r="L21" s="13"/>
    </row>
    <row r="22" spans="1:12" ht="15.75" customHeight="1" x14ac:dyDescent="0.2">
      <c r="A22" s="11">
        <v>14</v>
      </c>
      <c r="B22" s="12" t="s">
        <v>35</v>
      </c>
      <c r="C22" s="11" t="s">
        <v>20</v>
      </c>
      <c r="D22" s="10">
        <v>1</v>
      </c>
      <c r="E22" s="11">
        <v>0.5</v>
      </c>
      <c r="F22" s="26">
        <f t="shared" si="0"/>
        <v>0.5</v>
      </c>
      <c r="G22" s="16"/>
      <c r="H22" s="16"/>
      <c r="I22" s="16"/>
      <c r="J22" s="10">
        <v>1</v>
      </c>
      <c r="K22" s="11">
        <v>0.5</v>
      </c>
      <c r="L22" s="13">
        <f t="shared" si="1"/>
        <v>0.5</v>
      </c>
    </row>
    <row r="23" spans="1:12" ht="16.5" customHeight="1" x14ac:dyDescent="0.2">
      <c r="A23" s="11">
        <v>15</v>
      </c>
      <c r="B23" s="12" t="s">
        <v>36</v>
      </c>
      <c r="C23" s="11" t="s">
        <v>20</v>
      </c>
      <c r="D23" s="10"/>
      <c r="E23" s="11"/>
      <c r="F23" s="26"/>
      <c r="G23" s="16"/>
      <c r="H23" s="16"/>
      <c r="I23" s="16"/>
      <c r="J23" s="10"/>
      <c r="K23" s="11"/>
      <c r="L23" s="13"/>
    </row>
    <row r="24" spans="1:12" ht="18.75" customHeight="1" x14ac:dyDescent="0.2">
      <c r="A24" s="11">
        <v>16</v>
      </c>
      <c r="B24" s="12" t="s">
        <v>37</v>
      </c>
      <c r="C24" s="11" t="s">
        <v>20</v>
      </c>
      <c r="D24" s="10"/>
      <c r="E24" s="11"/>
      <c r="F24" s="26"/>
      <c r="G24" s="16"/>
      <c r="H24" s="16"/>
      <c r="I24" s="16"/>
      <c r="J24" s="10"/>
      <c r="K24" s="11"/>
      <c r="L24" s="13"/>
    </row>
    <row r="25" spans="1:12" ht="17.25" customHeight="1" x14ac:dyDescent="0.2">
      <c r="A25" s="11">
        <v>17</v>
      </c>
      <c r="B25" s="12" t="s">
        <v>38</v>
      </c>
      <c r="C25" s="11" t="s">
        <v>20</v>
      </c>
      <c r="D25" s="10">
        <v>1</v>
      </c>
      <c r="E25" s="11">
        <v>9</v>
      </c>
      <c r="F25" s="26">
        <f t="shared" si="0"/>
        <v>9</v>
      </c>
      <c r="G25" s="16"/>
      <c r="H25" s="16"/>
      <c r="I25" s="16"/>
      <c r="J25" s="10">
        <v>1</v>
      </c>
      <c r="K25" s="11">
        <v>9</v>
      </c>
      <c r="L25" s="13">
        <f t="shared" si="1"/>
        <v>9</v>
      </c>
    </row>
    <row r="26" spans="1:12" ht="17.25" customHeight="1" x14ac:dyDescent="0.2">
      <c r="A26" s="11">
        <v>18</v>
      </c>
      <c r="B26" s="12" t="s">
        <v>39</v>
      </c>
      <c r="C26" s="11" t="s">
        <v>20</v>
      </c>
      <c r="D26" s="10"/>
      <c r="E26" s="11"/>
      <c r="F26" s="26"/>
      <c r="G26" s="16"/>
      <c r="H26" s="16"/>
      <c r="I26" s="16"/>
      <c r="J26" s="10"/>
      <c r="K26" s="11"/>
      <c r="L26" s="13"/>
    </row>
    <row r="27" spans="1:12" ht="17.25" customHeight="1" x14ac:dyDescent="0.2">
      <c r="A27" s="11">
        <v>19</v>
      </c>
      <c r="B27" s="12" t="s">
        <v>40</v>
      </c>
      <c r="C27" s="11" t="s">
        <v>20</v>
      </c>
      <c r="D27" s="10"/>
      <c r="E27" s="11"/>
      <c r="F27" s="26"/>
      <c r="G27" s="16"/>
      <c r="H27" s="16"/>
      <c r="I27" s="16"/>
      <c r="J27" s="10"/>
      <c r="K27" s="11"/>
      <c r="L27" s="13"/>
    </row>
    <row r="28" spans="1:12" ht="17.25" customHeight="1" x14ac:dyDescent="0.2">
      <c r="A28" s="11">
        <v>20</v>
      </c>
      <c r="B28" s="12" t="s">
        <v>41</v>
      </c>
      <c r="C28" s="11" t="s">
        <v>42</v>
      </c>
      <c r="D28" s="10"/>
      <c r="E28" s="11"/>
      <c r="F28" s="26"/>
      <c r="G28" s="16"/>
      <c r="H28" s="16"/>
      <c r="I28" s="16"/>
      <c r="J28" s="10"/>
      <c r="K28" s="11"/>
      <c r="L28" s="13"/>
    </row>
    <row r="29" spans="1:12" ht="17.25" customHeight="1" x14ac:dyDescent="0.2">
      <c r="A29" s="11">
        <v>21</v>
      </c>
      <c r="B29" s="12" t="s">
        <v>43</v>
      </c>
      <c r="C29" s="11" t="s">
        <v>20</v>
      </c>
      <c r="D29" s="10">
        <v>3</v>
      </c>
      <c r="E29" s="11">
        <v>0.5</v>
      </c>
      <c r="F29" s="26">
        <f t="shared" si="0"/>
        <v>1.5</v>
      </c>
      <c r="G29" s="16"/>
      <c r="H29" s="16"/>
      <c r="I29" s="16"/>
      <c r="J29" s="10">
        <v>3</v>
      </c>
      <c r="K29" s="11">
        <v>0.5</v>
      </c>
      <c r="L29" s="13">
        <f t="shared" si="1"/>
        <v>1.5</v>
      </c>
    </row>
    <row r="30" spans="1:12" ht="15.75" customHeight="1" x14ac:dyDescent="0.2">
      <c r="A30" s="11">
        <v>22</v>
      </c>
      <c r="B30" s="12" t="s">
        <v>44</v>
      </c>
      <c r="C30" s="11" t="s">
        <v>20</v>
      </c>
      <c r="D30" s="10"/>
      <c r="E30" s="11">
        <v>5.5</v>
      </c>
      <c r="F30" s="26">
        <f t="shared" si="0"/>
        <v>0</v>
      </c>
      <c r="G30" s="28"/>
      <c r="H30" s="28"/>
      <c r="I30" s="29"/>
      <c r="J30" s="10"/>
      <c r="K30" s="11">
        <v>5.5</v>
      </c>
      <c r="L30" s="13">
        <f t="shared" si="1"/>
        <v>0</v>
      </c>
    </row>
    <row r="31" spans="1:12" ht="15.75" customHeight="1" x14ac:dyDescent="0.2">
      <c r="A31" s="11">
        <v>22</v>
      </c>
      <c r="B31" s="12" t="s">
        <v>45</v>
      </c>
      <c r="C31" s="11" t="s">
        <v>20</v>
      </c>
      <c r="D31" s="10">
        <v>2</v>
      </c>
      <c r="E31" s="13">
        <v>2</v>
      </c>
      <c r="F31" s="26">
        <f>D31*E31</f>
        <v>4</v>
      </c>
      <c r="G31" s="16">
        <v>4</v>
      </c>
      <c r="H31" s="16">
        <f>G31*E31</f>
        <v>8</v>
      </c>
      <c r="I31" s="26">
        <f>H31/F31*100</f>
        <v>200</v>
      </c>
      <c r="J31" s="10">
        <v>2</v>
      </c>
      <c r="K31" s="13">
        <v>2</v>
      </c>
      <c r="L31" s="13">
        <f>J31*K31</f>
        <v>4</v>
      </c>
    </row>
    <row r="32" spans="1:12" ht="21" customHeight="1" x14ac:dyDescent="0.2">
      <c r="A32" s="11">
        <v>23</v>
      </c>
      <c r="B32" s="12" t="s">
        <v>46</v>
      </c>
      <c r="C32" s="11" t="s">
        <v>20</v>
      </c>
      <c r="D32" s="10">
        <v>1</v>
      </c>
      <c r="E32" s="13">
        <v>15</v>
      </c>
      <c r="F32" s="26">
        <f t="shared" si="0"/>
        <v>15</v>
      </c>
      <c r="G32" s="16"/>
      <c r="H32" s="16"/>
      <c r="I32" s="26"/>
      <c r="J32" s="10">
        <v>1</v>
      </c>
      <c r="K32" s="13">
        <v>15</v>
      </c>
      <c r="L32" s="13">
        <f t="shared" si="1"/>
        <v>15</v>
      </c>
    </row>
    <row r="33" spans="1:13" ht="18" customHeight="1" x14ac:dyDescent="0.2">
      <c r="A33" s="8" t="s">
        <v>47</v>
      </c>
      <c r="B33" s="8"/>
      <c r="C33" s="11"/>
      <c r="D33" s="10"/>
      <c r="E33" s="6"/>
      <c r="F33" s="26"/>
      <c r="G33" s="28"/>
      <c r="H33" s="28"/>
      <c r="I33" s="28"/>
      <c r="J33" s="10"/>
      <c r="K33" s="6"/>
      <c r="L33" s="13"/>
    </row>
    <row r="34" spans="1:13" ht="16.5" customHeight="1" x14ac:dyDescent="0.2">
      <c r="A34" s="11">
        <v>23</v>
      </c>
      <c r="B34" s="12" t="s">
        <v>48</v>
      </c>
      <c r="C34" s="11" t="s">
        <v>20</v>
      </c>
      <c r="D34" s="10">
        <v>1</v>
      </c>
      <c r="E34" s="11">
        <v>2</v>
      </c>
      <c r="F34" s="26">
        <f t="shared" si="0"/>
        <v>2</v>
      </c>
      <c r="G34" s="28">
        <v>1</v>
      </c>
      <c r="H34" s="28">
        <v>2</v>
      </c>
      <c r="I34" s="29">
        <v>0.33</v>
      </c>
      <c r="J34" s="10">
        <v>1</v>
      </c>
      <c r="K34" s="11">
        <v>2</v>
      </c>
      <c r="L34" s="13">
        <f t="shared" si="1"/>
        <v>2</v>
      </c>
    </row>
    <row r="35" spans="1:13" ht="16.5" customHeight="1" x14ac:dyDescent="0.2">
      <c r="A35" s="11">
        <v>24</v>
      </c>
      <c r="B35" s="12" t="s">
        <v>49</v>
      </c>
      <c r="C35" s="11" t="s">
        <v>20</v>
      </c>
      <c r="D35" s="10">
        <v>5</v>
      </c>
      <c r="E35" s="11">
        <v>0.8</v>
      </c>
      <c r="F35" s="26">
        <f t="shared" si="0"/>
        <v>4</v>
      </c>
      <c r="G35" s="28"/>
      <c r="H35" s="28"/>
      <c r="I35" s="28"/>
      <c r="J35" s="10">
        <v>5</v>
      </c>
      <c r="K35" s="11">
        <v>0.8</v>
      </c>
      <c r="L35" s="13">
        <f t="shared" si="1"/>
        <v>4</v>
      </c>
    </row>
    <row r="36" spans="1:13" ht="15.75" customHeight="1" x14ac:dyDescent="0.2">
      <c r="A36" s="11">
        <v>25</v>
      </c>
      <c r="B36" s="12" t="s">
        <v>50</v>
      </c>
      <c r="C36" s="11" t="s">
        <v>20</v>
      </c>
      <c r="D36" s="10">
        <v>15</v>
      </c>
      <c r="E36" s="11">
        <v>0.4</v>
      </c>
      <c r="F36" s="26">
        <f t="shared" si="0"/>
        <v>6</v>
      </c>
      <c r="G36" s="28">
        <v>8</v>
      </c>
      <c r="H36" s="28">
        <v>3.2</v>
      </c>
      <c r="I36" s="29">
        <v>0.21</v>
      </c>
      <c r="J36" s="10">
        <v>15</v>
      </c>
      <c r="K36" s="11">
        <v>0.4</v>
      </c>
      <c r="L36" s="13">
        <f t="shared" si="1"/>
        <v>6</v>
      </c>
    </row>
    <row r="37" spans="1:13" ht="16.5" customHeight="1" x14ac:dyDescent="0.2">
      <c r="A37" s="11">
        <v>26</v>
      </c>
      <c r="B37" s="12" t="s">
        <v>51</v>
      </c>
      <c r="C37" s="11" t="s">
        <v>20</v>
      </c>
      <c r="D37" s="10">
        <v>4</v>
      </c>
      <c r="E37" s="11">
        <v>0.4</v>
      </c>
      <c r="F37" s="26">
        <f t="shared" si="0"/>
        <v>1.6</v>
      </c>
      <c r="G37" s="28">
        <v>5</v>
      </c>
      <c r="H37" s="28">
        <v>2</v>
      </c>
      <c r="I37" s="29">
        <v>0.5</v>
      </c>
      <c r="J37" s="10">
        <v>4</v>
      </c>
      <c r="K37" s="11">
        <v>0.4</v>
      </c>
      <c r="L37" s="13">
        <f t="shared" si="1"/>
        <v>1.6</v>
      </c>
    </row>
    <row r="38" spans="1:13" ht="18" customHeight="1" x14ac:dyDescent="0.2">
      <c r="A38" s="11">
        <v>27</v>
      </c>
      <c r="B38" s="12" t="s">
        <v>52</v>
      </c>
      <c r="C38" s="11" t="s">
        <v>20</v>
      </c>
      <c r="D38" s="10"/>
      <c r="E38" s="11"/>
      <c r="F38" s="13"/>
      <c r="G38" s="11"/>
      <c r="H38" s="11"/>
      <c r="I38" s="11"/>
      <c r="J38" s="10"/>
      <c r="K38" s="11"/>
      <c r="L38" s="13"/>
    </row>
    <row r="39" spans="1:13" ht="17.25" customHeight="1" x14ac:dyDescent="0.2">
      <c r="A39" s="11"/>
      <c r="B39" s="12" t="s">
        <v>53</v>
      </c>
      <c r="C39" s="11" t="s">
        <v>20</v>
      </c>
      <c r="D39" s="10">
        <v>4</v>
      </c>
      <c r="E39" s="11">
        <v>0.2</v>
      </c>
      <c r="F39" s="13">
        <f t="shared" si="0"/>
        <v>0.8</v>
      </c>
      <c r="G39" s="6">
        <v>5</v>
      </c>
      <c r="H39" s="6">
        <v>1</v>
      </c>
      <c r="I39" s="19">
        <v>0.5</v>
      </c>
      <c r="J39" s="10">
        <v>4</v>
      </c>
      <c r="K39" s="11">
        <v>0.2</v>
      </c>
      <c r="L39" s="13">
        <f t="shared" si="1"/>
        <v>0.8</v>
      </c>
    </row>
    <row r="40" spans="1:13" s="22" customFormat="1" ht="26.25" customHeight="1" x14ac:dyDescent="0.2">
      <c r="A40" s="43" t="s">
        <v>54</v>
      </c>
      <c r="B40" s="43"/>
      <c r="C40" s="6"/>
      <c r="D40" s="5"/>
      <c r="E40" s="6"/>
      <c r="F40" s="20">
        <f>SUM(F7:F39)</f>
        <v>82.499999999999986</v>
      </c>
      <c r="G40" s="6"/>
      <c r="H40" s="6">
        <f>SUM(H21:H39)</f>
        <v>16.2</v>
      </c>
      <c r="I40" s="6"/>
      <c r="J40" s="5"/>
      <c r="K40" s="21"/>
      <c r="L40" s="20">
        <f>SUM(L7:L39)</f>
        <v>82.499999999999986</v>
      </c>
      <c r="M40" s="23"/>
    </row>
    <row r="41" spans="1:13" ht="22.5" customHeight="1" x14ac:dyDescent="0.2"/>
    <row r="42" spans="1:13" x14ac:dyDescent="0.2">
      <c r="B42" s="24" t="s">
        <v>55</v>
      </c>
      <c r="C42" s="24"/>
      <c r="D42" s="22"/>
      <c r="G42" s="24" t="s">
        <v>56</v>
      </c>
      <c r="H42" s="22"/>
      <c r="K42" s="44" t="s">
        <v>56</v>
      </c>
      <c r="L42" s="44"/>
    </row>
  </sheetData>
  <mergeCells count="18">
    <mergeCell ref="A40:B40"/>
    <mergeCell ref="K42:L42"/>
    <mergeCell ref="F4:F5"/>
    <mergeCell ref="G4:G6"/>
    <mergeCell ref="J4:J6"/>
    <mergeCell ref="K4:K5"/>
    <mergeCell ref="L4:L5"/>
    <mergeCell ref="I5:I6"/>
    <mergeCell ref="A1:L1"/>
    <mergeCell ref="B2:L2"/>
    <mergeCell ref="B3:B6"/>
    <mergeCell ref="C3:C6"/>
    <mergeCell ref="D3:F3"/>
    <mergeCell ref="G3:I3"/>
    <mergeCell ref="J3:L3"/>
    <mergeCell ref="A4:A5"/>
    <mergeCell ref="D4:D6"/>
    <mergeCell ref="E4:E5"/>
  </mergeCells>
  <pageMargins left="0.9055118110236221" right="0.35433070866141736" top="0.39370078740157483" bottom="0.19685039370078741" header="0.51181102362204722" footer="0.15748031496062992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14.05.12</vt:lpstr>
      <vt:lpstr>10-13А</vt:lpstr>
      <vt:lpstr>10-13</vt:lpstr>
      <vt:lpstr>10-44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2012-09-27T01:31:53Z</cp:lastPrinted>
  <dcterms:created xsi:type="dcterms:W3CDTF">2012-07-26T01:27:15Z</dcterms:created>
  <dcterms:modified xsi:type="dcterms:W3CDTF">2013-03-19T02:19:40Z</dcterms:modified>
</cp:coreProperties>
</file>